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привет\Desktop\2024год)\Заключения на изм в бюджет\заключение на изменение в бюджет декабрь 2024\"/>
    </mc:Choice>
  </mc:AlternateContent>
  <bookViews>
    <workbookView xWindow="135" yWindow="510" windowWidth="22710" windowHeight="8940"/>
  </bookViews>
  <sheets>
    <sheet name="год 2024 " sheetId="2" r:id="rId1"/>
  </sheets>
  <definedNames>
    <definedName name="_xlnm.Print_Titles" localSheetId="0">'год 2024 '!$12:$14</definedName>
  </definedNames>
  <calcPr calcId="162913"/>
</workbook>
</file>

<file path=xl/calcChain.xml><?xml version="1.0" encoding="utf-8"?>
<calcChain xmlns="http://schemas.openxmlformats.org/spreadsheetml/2006/main">
  <c r="G84" i="2" l="1"/>
  <c r="H83" i="2"/>
  <c r="H82" i="2" s="1"/>
  <c r="F83" i="2"/>
  <c r="F82" i="2" s="1"/>
  <c r="G81" i="2"/>
  <c r="H80" i="2"/>
  <c r="H79" i="2" s="1"/>
  <c r="F80" i="2"/>
  <c r="F79" i="2" s="1"/>
  <c r="H75" i="2"/>
  <c r="H74" i="2" s="1"/>
  <c r="H73" i="2" s="1"/>
  <c r="F75" i="2"/>
  <c r="F74" i="2" s="1"/>
  <c r="F73" i="2" s="1"/>
  <c r="G76" i="2"/>
  <c r="G100" i="2"/>
  <c r="G98" i="2"/>
  <c r="H21" i="2"/>
  <c r="F21" i="2"/>
  <c r="H23" i="2"/>
  <c r="F23" i="2"/>
  <c r="H25" i="2"/>
  <c r="F25" i="2"/>
  <c r="H28" i="2"/>
  <c r="H27" i="2" s="1"/>
  <c r="F28" i="2"/>
  <c r="F27" i="2" s="1"/>
  <c r="H35" i="2"/>
  <c r="F35" i="2"/>
  <c r="H37" i="2"/>
  <c r="F37" i="2"/>
  <c r="H45" i="2"/>
  <c r="H44" i="2" s="1"/>
  <c r="F45" i="2"/>
  <c r="F44" i="2" s="1"/>
  <c r="F43" i="2" s="1"/>
  <c r="F42" i="2" s="1"/>
  <c r="H51" i="2"/>
  <c r="F51" i="2"/>
  <c r="H53" i="2"/>
  <c r="F53" i="2"/>
  <c r="H56" i="2"/>
  <c r="H55" i="2" s="1"/>
  <c r="F56" i="2"/>
  <c r="F55" i="2" s="1"/>
  <c r="G57" i="2"/>
  <c r="H62" i="2"/>
  <c r="H61" i="2" s="1"/>
  <c r="F62" i="2"/>
  <c r="F61" i="2" s="1"/>
  <c r="F60" i="2" s="1"/>
  <c r="F59" i="2" s="1"/>
  <c r="F58" i="2" s="1"/>
  <c r="H70" i="2"/>
  <c r="H69" i="2" s="1"/>
  <c r="H68" i="2" s="1"/>
  <c r="F70" i="2"/>
  <c r="F69" i="2" s="1"/>
  <c r="F68" i="2" s="1"/>
  <c r="F67" i="2" s="1"/>
  <c r="H89" i="2"/>
  <c r="H88" i="2" s="1"/>
  <c r="H87" i="2" s="1"/>
  <c r="F89" i="2"/>
  <c r="F88" i="2" s="1"/>
  <c r="H94" i="2"/>
  <c r="H93" i="2" s="1"/>
  <c r="F94" i="2"/>
  <c r="F93" i="2" s="1"/>
  <c r="F92" i="2" s="1"/>
  <c r="F91" i="2" s="1"/>
  <c r="H97" i="2"/>
  <c r="H96" i="2" s="1"/>
  <c r="F97" i="2"/>
  <c r="H99" i="2"/>
  <c r="F99" i="2"/>
  <c r="H104" i="2"/>
  <c r="H103" i="2" s="1"/>
  <c r="H102" i="2" s="1"/>
  <c r="F104" i="2"/>
  <c r="F103" i="2" s="1"/>
  <c r="H107" i="2"/>
  <c r="H106" i="2" s="1"/>
  <c r="F107" i="2"/>
  <c r="G107" i="2" s="1"/>
  <c r="H115" i="2"/>
  <c r="H114" i="2" s="1"/>
  <c r="H113" i="2" s="1"/>
  <c r="F115" i="2"/>
  <c r="F114" i="2" s="1"/>
  <c r="F113" i="2" s="1"/>
  <c r="H119" i="2"/>
  <c r="H118" i="2" s="1"/>
  <c r="H117" i="2" s="1"/>
  <c r="F119" i="2"/>
  <c r="F118" i="2" s="1"/>
  <c r="F117" i="2" s="1"/>
  <c r="H126" i="2"/>
  <c r="F126" i="2"/>
  <c r="F125" i="2" s="1"/>
  <c r="F124" i="2" s="1"/>
  <c r="F123" i="2" s="1"/>
  <c r="F122" i="2" s="1"/>
  <c r="F121" i="2" s="1"/>
  <c r="H134" i="2"/>
  <c r="H133" i="2" s="1"/>
  <c r="F134" i="2"/>
  <c r="F133" i="2" s="1"/>
  <c r="F132" i="2" s="1"/>
  <c r="F131" i="2" s="1"/>
  <c r="F130" i="2" s="1"/>
  <c r="F129" i="2" s="1"/>
  <c r="F128" i="2" s="1"/>
  <c r="G135" i="2"/>
  <c r="G127" i="2"/>
  <c r="G120" i="2"/>
  <c r="G116" i="2"/>
  <c r="G108" i="2"/>
  <c r="G105" i="2"/>
  <c r="G95" i="2"/>
  <c r="G90" i="2"/>
  <c r="G71" i="2"/>
  <c r="G63" i="2"/>
  <c r="G54" i="2"/>
  <c r="G52" i="2"/>
  <c r="G46" i="2"/>
  <c r="G38" i="2"/>
  <c r="G36" i="2"/>
  <c r="G29" i="2"/>
  <c r="G26" i="2"/>
  <c r="G24" i="2"/>
  <c r="G22" i="2"/>
  <c r="G82" i="2" l="1"/>
  <c r="G83" i="2"/>
  <c r="G79" i="2"/>
  <c r="G80" i="2"/>
  <c r="F34" i="2"/>
  <c r="F33" i="2" s="1"/>
  <c r="G35" i="2"/>
  <c r="H20" i="2"/>
  <c r="H19" i="2" s="1"/>
  <c r="H18" i="2" s="1"/>
  <c r="H17" i="2" s="1"/>
  <c r="H16" i="2" s="1"/>
  <c r="G45" i="2"/>
  <c r="G62" i="2"/>
  <c r="F72" i="2"/>
  <c r="G74" i="2"/>
  <c r="G61" i="2"/>
  <c r="F41" i="2"/>
  <c r="G44" i="2"/>
  <c r="H43" i="2"/>
  <c r="F106" i="2"/>
  <c r="F102" i="2" s="1"/>
  <c r="F101" i="2" s="1"/>
  <c r="G97" i="2"/>
  <c r="F50" i="2"/>
  <c r="F49" i="2" s="1"/>
  <c r="F48" i="2" s="1"/>
  <c r="F47" i="2" s="1"/>
  <c r="H34" i="2"/>
  <c r="H33" i="2" s="1"/>
  <c r="H32" i="2" s="1"/>
  <c r="H31" i="2" s="1"/>
  <c r="H30" i="2" s="1"/>
  <c r="G28" i="2"/>
  <c r="F96" i="2"/>
  <c r="G96" i="2" s="1"/>
  <c r="H50" i="2"/>
  <c r="H49" i="2" s="1"/>
  <c r="H48" i="2" s="1"/>
  <c r="H47" i="2" s="1"/>
  <c r="G21" i="2"/>
  <c r="F20" i="2"/>
  <c r="F32" i="2"/>
  <c r="F31" i="2" s="1"/>
  <c r="F30" i="2" s="1"/>
  <c r="G75" i="2"/>
  <c r="G99" i="2"/>
  <c r="G88" i="2"/>
  <c r="G23" i="2"/>
  <c r="G25" i="2"/>
  <c r="G27" i="2"/>
  <c r="G37" i="2"/>
  <c r="G51" i="2"/>
  <c r="G53" i="2"/>
  <c r="F66" i="2"/>
  <c r="F65" i="2" s="1"/>
  <c r="G68" i="2"/>
  <c r="G70" i="2"/>
  <c r="G103" i="2"/>
  <c r="G89" i="2"/>
  <c r="H67" i="2"/>
  <c r="H66" i="2" s="1"/>
  <c r="H60" i="2"/>
  <c r="G55" i="2"/>
  <c r="G56" i="2"/>
  <c r="G69" i="2"/>
  <c r="H86" i="2"/>
  <c r="G94" i="2"/>
  <c r="G126" i="2"/>
  <c r="G93" i="2"/>
  <c r="F112" i="2"/>
  <c r="F111" i="2" s="1"/>
  <c r="F110" i="2" s="1"/>
  <c r="F109" i="2" s="1"/>
  <c r="H92" i="2"/>
  <c r="F87" i="2"/>
  <c r="F86" i="2" s="1"/>
  <c r="F85" i="2" s="1"/>
  <c r="F78" i="2" s="1"/>
  <c r="G104" i="2"/>
  <c r="G113" i="2"/>
  <c r="H112" i="2"/>
  <c r="G119" i="2"/>
  <c r="G114" i="2"/>
  <c r="G115" i="2"/>
  <c r="G117" i="2"/>
  <c r="G118" i="2"/>
  <c r="H125" i="2"/>
  <c r="H124" i="2" s="1"/>
  <c r="H132" i="2"/>
  <c r="H131" i="2" s="1"/>
  <c r="H130" i="2" s="1"/>
  <c r="G133" i="2"/>
  <c r="G134" i="2"/>
  <c r="G47" i="2" l="1"/>
  <c r="G43" i="2"/>
  <c r="H42" i="2"/>
  <c r="G33" i="2"/>
  <c r="G106" i="2"/>
  <c r="G20" i="2"/>
  <c r="F64" i="2"/>
  <c r="G73" i="2"/>
  <c r="G34" i="2"/>
  <c r="G131" i="2"/>
  <c r="G48" i="2"/>
  <c r="H72" i="2"/>
  <c r="G72" i="2" s="1"/>
  <c r="G50" i="2"/>
  <c r="F40" i="2"/>
  <c r="G32" i="2"/>
  <c r="G49" i="2"/>
  <c r="G30" i="2"/>
  <c r="F19" i="2"/>
  <c r="F77" i="2"/>
  <c r="G31" i="2"/>
  <c r="G66" i="2"/>
  <c r="H65" i="2"/>
  <c r="G60" i="2"/>
  <c r="H59" i="2"/>
  <c r="G67" i="2"/>
  <c r="G92" i="2"/>
  <c r="H91" i="2"/>
  <c r="G91" i="2" s="1"/>
  <c r="G102" i="2"/>
  <c r="H101" i="2"/>
  <c r="G101" i="2" s="1"/>
  <c r="G87" i="2"/>
  <c r="G86" i="2"/>
  <c r="G112" i="2"/>
  <c r="H111" i="2"/>
  <c r="H123" i="2"/>
  <c r="G124" i="2"/>
  <c r="G125" i="2"/>
  <c r="H129" i="2"/>
  <c r="G130" i="2"/>
  <c r="G132" i="2"/>
  <c r="H41" i="2" l="1"/>
  <c r="G42" i="2"/>
  <c r="F39" i="2"/>
  <c r="G19" i="2"/>
  <c r="F18" i="2"/>
  <c r="H64" i="2"/>
  <c r="G64" i="2" s="1"/>
  <c r="G65" i="2"/>
  <c r="H58" i="2"/>
  <c r="G59" i="2"/>
  <c r="H85" i="2"/>
  <c r="H78" i="2" s="1"/>
  <c r="G111" i="2"/>
  <c r="H110" i="2"/>
  <c r="H122" i="2"/>
  <c r="G123" i="2"/>
  <c r="H128" i="2"/>
  <c r="G128" i="2" s="1"/>
  <c r="G129" i="2"/>
  <c r="H40" i="2" l="1"/>
  <c r="G40" i="2" s="1"/>
  <c r="G41" i="2"/>
  <c r="G58" i="2"/>
  <c r="F17" i="2"/>
  <c r="G18" i="2"/>
  <c r="G85" i="2"/>
  <c r="G110" i="2"/>
  <c r="H109" i="2"/>
  <c r="G109" i="2" s="1"/>
  <c r="H121" i="2"/>
  <c r="G121" i="2" s="1"/>
  <c r="G122" i="2"/>
  <c r="H39" i="2" l="1"/>
  <c r="G39" i="2" s="1"/>
  <c r="F16" i="2"/>
  <c r="G17" i="2"/>
  <c r="H77" i="2"/>
  <c r="G78" i="2"/>
  <c r="G16" i="2" l="1"/>
  <c r="F15" i="2"/>
  <c r="F136" i="2" s="1"/>
  <c r="G77" i="2"/>
  <c r="H15" i="2"/>
  <c r="G15" i="2" l="1"/>
  <c r="H136" i="2"/>
  <c r="G136" i="2" s="1"/>
</calcChain>
</file>

<file path=xl/sharedStrings.xml><?xml version="1.0" encoding="utf-8"?>
<sst xmlns="http://schemas.openxmlformats.org/spreadsheetml/2006/main" count="522" uniqueCount="167">
  <si>
    <t>Бюджет: СП "Деревня Высокое" Куйбышевского района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</si>
  <si>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</si>
  <si>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</si>
  <si>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</si>
  <si>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</si>
  <si>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</si>
  <si>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</si>
  <si>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муниципального образования сельского поселения "Деревня Высокое"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</si>
  <si>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</si>
  <si>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</si>
  <si>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</si>
  <si>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</si>
  <si>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</si>
  <si>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МП "Развитие муниципальной службы и совершенствование методов решения вопросов местного значения в сельском поселении"</t>
  </si>
  <si>
    <t>7М 0 00 00000</t>
  </si>
  <si>
    <t xml:space="preserve">          Основное мероприятие по развитию муниципальной службы и совершенствованию методов решения вопросов местного значения в сельском поселении"</t>
  </si>
  <si>
    <t>7М 0 01 00000</t>
  </si>
  <si>
    <t xml:space="preserve">            Обеспечение деятельности аппарата администрации</t>
  </si>
  <si>
    <t>7М 0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</si>
  <si>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</si>
  <si>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</si>
  <si>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</si>
  <si>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</si>
  <si>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</si>
  <si>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</si>
  <si>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</si>
  <si>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</si>
  <si>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</si>
  <si>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</si>
  <si>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</si>
  <si>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</si>
  <si>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Высшее должностное лицо администрации сельского поселения</t>
  </si>
  <si>
    <t>7М 0 01 00420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</si>
  <si>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</si>
  <si>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</si>
  <si>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</si>
  <si>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</si>
  <si>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</si>
  <si>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</si>
  <si>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</si>
  <si>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</si>
  <si>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</si>
  <si>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</si>
  <si>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</si>
  <si>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</si>
  <si>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</si>
  <si>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</si>
  <si>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    Основное мероприятие в национальной безопасности</t>
  </si>
  <si>
    <t>99 9 01 00000</t>
  </si>
  <si>
    <t xml:space="preserve">            Реализация мероприятий по предупреждению и ликвидации последствий чрезвычайных ситуаций природного и техногенного характера</t>
  </si>
  <si>
    <t>99 9 01 00200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</si>
  <si>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</si>
  <si>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</si>
  <si>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Мероприятия в области пожарной безопасности</t>
  </si>
  <si>
    <t>10 0 00 00000</t>
  </si>
  <si>
    <t xml:space="preserve">          Основное мероприятие в области пожарной безопасности</t>
  </si>
  <si>
    <t>10 0 01 00000</t>
  </si>
  <si>
    <t xml:space="preserve">            Муниципальная программа "Пожарная безопасность на территории МО "Деревня Высокое"</t>
  </si>
  <si>
    <t>10 0 01 00700</t>
  </si>
  <si>
    <t xml:space="preserve">                Расходы на выплаты персоналу казенных учреждений</t>
  </si>
  <si>
    <t>110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</si>
  <si>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</si>
  <si>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</si>
  <si>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МП "Комплексные меры по профилактике правонарушений на территории МО сельского поселения "Деревня Высокое"</t>
  </si>
  <si>
    <t>7П 0 00 00000</t>
  </si>
  <si>
    <t xml:space="preserve">          Основное мероприятие по комплексным мерам по профилактике правонарушений на территории МО сельского поселения</t>
  </si>
  <si>
    <t>7П 0 01 00000</t>
  </si>
  <si>
    <t xml:space="preserve">            Расходы по профилактике правонарушений на территории МО сельского поселения "Деревня Высокое"</t>
  </si>
  <si>
    <t>7П 0 01 00100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</si>
  <si>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</si>
  <si>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</si>
  <si>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</si>
  <si>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</si>
  <si>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</si>
  <si>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</si>
  <si>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</si>
  <si>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</si>
  <si>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</si>
  <si>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</si>
  <si>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</si>
  <si>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</si>
  <si>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</si>
  <si>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</si>
  <si>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 xml:space="preserve">          Основное мероприятие в области земельных отношений</t>
  </si>
  <si>
    <t>38 0 02 00000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</si>
  <si>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</si>
  <si>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</si>
  <si>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</si>
  <si>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</si>
  <si>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Муниципальная программа "Благоустройство территории сельского поселения "Деревня Высокое"</t>
  </si>
  <si>
    <t>1П 0 00 00000</t>
  </si>
  <si>
    <t xml:space="preserve">        Муниципальная программа "Благоустройство территории сельского поселения Деревня Высокое" (уличное освещение)</t>
  </si>
  <si>
    <t>1П 5 00 00000</t>
  </si>
  <si>
    <t xml:space="preserve">          Основное мероприятие по благоустройству территории сельского поселения (уличное освещение)</t>
  </si>
  <si>
    <t>1П 5 01 00000</t>
  </si>
  <si>
    <t xml:space="preserve">            Расходы по благоустройству территории сельского поселения (уличное освещение)</t>
  </si>
  <si>
    <t>1П 5 01 83110</t>
  </si>
  <si>
    <t xml:space="preserve">        Муниципальная программа "Благоустройство территории сельского поселения "Деревня Высокое" (Прочее благоустройство)</t>
  </si>
  <si>
    <t>1П 9 00 00000</t>
  </si>
  <si>
    <t xml:space="preserve">          Основное мероприятие по благоустройству территории сельского поселения (Прочее благоустройство)</t>
  </si>
  <si>
    <t>1П 9 01 00000</t>
  </si>
  <si>
    <t xml:space="preserve">            Расходы по благоустройству территории сельского поселения (Прочее благоустройство)</t>
  </si>
  <si>
    <t>1П 9 01 83150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</si>
  <si>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</si>
  <si>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</si>
  <si>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</si>
  <si>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</si>
  <si>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</si>
  <si>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</si>
  <si>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</si>
  <si>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</si>
  <si>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</si>
  <si>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</si>
  <si>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</si>
  <si>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</si>
  <si>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</si>
  <si>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</si>
  <si>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</si>
  <si>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</si>
  <si>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</si>
  <si>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</si>
  <si>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</si>
  <si>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</si>
  <si>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</si>
  <si>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</si>
  <si>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</si>
  <si>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</si>
  <si>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</si>
  <si>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</si>
  <si>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</si>
  <si>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</si>
  <si>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      Доплата муниципальным служащим, вышедшим на пенсию</t>
  </si>
  <si>
    <t>7М 0 01 00430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</si>
  <si>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</si>
  <si>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</si>
  <si>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</si>
  <si>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</si>
  <si>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</si>
  <si>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</si>
  <si>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</si>
  <si>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</si>
  <si>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</si>
  <si>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</si>
  <si>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</si>
  <si>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</si>
  <si>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</si>
  <si>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</si>
  <si>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</si>
  <si>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</si>
  <si>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</si>
  <si>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Роспись с изменениями</t>
  </si>
  <si>
    <t xml:space="preserve">Утвержденная роспись </t>
  </si>
  <si>
    <t>Поправки</t>
  </si>
  <si>
    <t>Приложение №2                                                                         к Решению Сельской Думы муниципального образования сельского посления "Деревня Высокое"                                         №______________ от_________________2021г.</t>
  </si>
  <si>
    <t>82 0 01 S2122</t>
  </si>
  <si>
    <t>82 0 01 00190</t>
  </si>
  <si>
    <t xml:space="preserve">       Расходы в области отходов производства и потребления</t>
  </si>
  <si>
    <t xml:space="preserve">          Реализация мероприятий по предупреждению и ликвидации последствий чрезвычайных ситуаций природного и техногенного характера</t>
  </si>
  <si>
    <t>Иные закупки товаров, работ и услуг для обеспечения государственных (муниципальных) нужд</t>
  </si>
  <si>
    <t xml:space="preserve">  Закупка товаров, работ и услуг для обеспечения государственных (муниципальных) нужд</t>
  </si>
  <si>
    <t xml:space="preserve">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</si>
  <si>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</si>
  <si>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    Расходы по организации и содержанию мест захоронения в сельском поселении "Деревня Высокое" (Средства физических и юридических лиц на реализацию инициативных проектов)</t>
  </si>
  <si>
    <t>1К0 01 83180</t>
  </si>
  <si>
    <t>Реализация инициативных проектов</t>
  </si>
  <si>
    <t>1К 0 01 S0240</t>
  </si>
  <si>
    <t>ВЕДОМСТВЕННАЯ СТРУКТУРА РАСХОДОВ МУНИЦИПАЛЬНОГО БЮДЖЕТА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</si>
</sst>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6" applyNumberFormat="1" applyFont="1" applyFill="1" applyProtection="1">
      <alignment horizontal="right" vertical="top" shrinkToFit="1"/>
    </xf>
    <xf numFmtId="4" fontId="8" fillId="5" borderId="2" xfId="16" applyNumberFormat="1" applyFont="1" applyFill="1" applyProtection="1">
      <alignment horizontal="right" vertical="top" shrinkToFit="1"/>
    </xf>
    <xf numFmtId="0" fontId="1" fillId="0" borderId="7" xfId="12" applyNumberFormat="1" applyBorder="1" applyProtection="1">
      <alignment horizontal="center" vertical="center" shrinkToFit="1"/>
    </xf>
    <xf numFmtId="49" fontId="8" fillId="0" borderId="2" xfId="17" applyNumberFormat="1" applyFont="1" applyProtection="1">
      <alignment horizontal="left" vertical="top" wrapText="1"/>
    </xf>
    <xf numFmtId="49" fontId="8" fillId="0" borderId="2" xfId="15" applyNumberFormat="1" applyFont="1" applyProtection="1">
      <alignment horizontal="center" vertical="top" wrapText="1"/>
    </xf>
    <xf numFmtId="4" fontId="8" fillId="5" borderId="2" xfId="18" applyNumberFormat="1" applyFont="1" applyFill="1" applyProtection="1">
      <alignment horizontal="right" vertical="top" shrinkToFit="1"/>
    </xf>
    <xf numFmtId="49" fontId="9" fillId="0" borderId="2" xfId="17" applyNumberFormat="1" applyFont="1" applyProtection="1">
      <alignment horizontal="left" vertical="top" wrapText="1"/>
    </xf>
    <xf numFmtId="49" fontId="9" fillId="0" borderId="2" xfId="15" applyNumberFormat="1" applyFont="1" applyProtection="1">
      <alignment horizontal="center" vertical="top" wrapText="1"/>
    </xf>
    <xf numFmtId="4" fontId="9" fillId="5" borderId="2" xfId="18" applyNumberFormat="1" applyFont="1" applyFill="1" applyProtection="1">
      <alignment horizontal="right" vertical="top" shrinkToFit="1"/>
    </xf>
    <xf numFmtId="4" fontId="9" fillId="5" borderId="2" xfId="16" applyNumberFormat="1" applyFont="1" applyFill="1" applyProtection="1">
      <alignment horizontal="right" vertical="top" shrinkToFit="1"/>
    </xf>
    <xf numFmtId="49" fontId="10" fillId="0" borderId="2" xfId="17" applyNumberFormat="1" applyFont="1" applyProtection="1">
      <alignment horizontal="left" vertical="top" wrapText="1"/>
    </xf>
    <xf numFmtId="49" fontId="10" fillId="0" borderId="2" xfId="15" applyNumberFormat="1" applyFont="1" applyProtection="1">
      <alignment horizontal="center" vertical="top" wrapText="1"/>
    </xf>
    <xf numFmtId="4" fontId="10" fillId="5" borderId="2" xfId="18" applyNumberFormat="1" applyFont="1" applyFill="1" applyProtection="1">
      <alignment horizontal="right" vertical="top" shrinkToFit="1"/>
    </xf>
    <xf numFmtId="4" fontId="10" fillId="5" borderId="2" xfId="16" applyNumberFormat="1" applyFont="1" applyFill="1" applyProtection="1">
      <alignment horizontal="right" vertical="top" shrinkToFit="1"/>
    </xf>
    <xf numFmtId="49" fontId="7" fillId="0" borderId="2" xfId="15" applyNumberFormat="1" applyFont="1" applyProtection="1">
      <alignment horizontal="center" vertical="top" wrapText="1"/>
    </xf>
    <xf numFmtId="49" fontId="1" fillId="0" borderId="2" xfId="15" applyNumberFormat="1" applyFont="1" applyProtection="1">
      <alignment horizontal="center" vertical="top" wrapText="1"/>
    </xf>
    <xf numFmtId="0" fontId="3" fillId="0" borderId="9" xfId="10" applyBorder="1" applyAlignment="1">
      <alignment horizontal="center" vertical="center" wrapText="1"/>
    </xf>
    <xf numFmtId="0" fontId="3" fillId="0" borderId="10" xfId="10" applyBorder="1" applyAlignment="1">
      <alignment horizontal="center" vertical="center" wrapText="1"/>
    </xf>
    <xf numFmtId="0" fontId="3" fillId="0" borderId="9" xfId="10" applyNumberFormat="1" applyBorder="1" applyAlignment="1" applyProtection="1">
      <alignment horizontal="center" vertical="center" wrapText="1"/>
    </xf>
    <xf numFmtId="0" fontId="3" fillId="0" borderId="10" xfId="1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wrapText="1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8" xfId="10" applyNumberFormat="1" applyBorder="1" applyProtection="1">
      <alignment horizontal="center" vertical="center" wrapText="1"/>
    </xf>
    <xf numFmtId="0" fontId="3" fillId="0" borderId="8" xfId="10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8"/>
  <sheetViews>
    <sheetView tabSelected="1" zoomScaleNormal="100" zoomScaleSheetLayoutView="100" workbookViewId="0">
      <selection activeCell="A65" sqref="A65"/>
    </sheetView>
  </sheetViews>
  <sheetFormatPr defaultColWidth="8.85546875" defaultRowHeight="15" outlineLevelRow="7" x14ac:dyDescent="0.25"/>
  <cols>
    <col min="1" max="1" width="61.42578125" style="1" customWidth="1"/>
    <col min="2" max="2" width="5.85546875" style="1" customWidth="1"/>
    <col min="3" max="3" width="7.5703125" style="1" customWidth="1"/>
    <col min="4" max="4" width="14.28515625" style="1" customWidth="1"/>
    <col min="5" max="5" width="6.28515625" style="1" customWidth="1"/>
    <col min="6" max="6" width="13.42578125" style="1" customWidth="1"/>
    <col min="7" max="7" width="10.85546875" style="1" customWidth="1"/>
    <col min="8" max="8" width="14.28515625" style="1" customWidth="1"/>
    <col min="9" max="9" width="1" style="1" hidden="1" customWidth="1"/>
    <col min="10" max="16384" width="8.85546875" style="1"/>
  </cols>
  <sheetData>
    <row r="2" spans="1:9" x14ac:dyDescent="0.25">
      <c r="F2" s="38" t="s">
        <v>153</v>
      </c>
      <c r="G2" s="38"/>
      <c r="H2" s="38"/>
    </row>
    <row r="3" spans="1:9" x14ac:dyDescent="0.25">
      <c r="F3" s="38"/>
      <c r="G3" s="38"/>
      <c r="H3" s="38"/>
    </row>
    <row r="4" spans="1:9" x14ac:dyDescent="0.25">
      <c r="F4" s="38"/>
      <c r="G4" s="38"/>
      <c r="H4" s="38"/>
    </row>
    <row r="5" spans="1:9" x14ac:dyDescent="0.25">
      <c r="F5" s="38"/>
      <c r="G5" s="38"/>
      <c r="H5" s="38"/>
    </row>
    <row r="6" spans="1:9" x14ac:dyDescent="0.25">
      <c r="F6" s="38"/>
      <c r="G6" s="38"/>
      <c r="H6" s="38"/>
    </row>
    <row r="7" spans="1:9" x14ac:dyDescent="0.25">
      <c r="A7" s="45"/>
      <c r="B7" s="46"/>
      <c r="C7" s="46"/>
      <c r="D7" s="46"/>
      <c r="E7" s="46"/>
      <c r="F7" s="46"/>
      <c r="G7" s="46"/>
      <c r="H7" s="46"/>
      <c r="I7" s="2"/>
    </row>
    <row r="8" spans="1:9" ht="15.75" customHeight="1" x14ac:dyDescent="0.25">
      <c r="A8" s="47" t="s">
        <v>166</v>
      </c>
      <c r="B8" s="48"/>
      <c r="C8" s="48"/>
      <c r="D8" s="48"/>
      <c r="E8" s="48"/>
      <c r="F8" s="48"/>
      <c r="G8" s="48"/>
      <c r="H8" s="48"/>
      <c r="I8" s="3"/>
    </row>
    <row r="9" spans="1:9" ht="15.75" customHeight="1" x14ac:dyDescent="0.25">
      <c r="A9" s="49"/>
      <c r="B9" s="50"/>
      <c r="C9" s="50"/>
      <c r="D9" s="50"/>
      <c r="E9" s="50"/>
      <c r="F9" s="50"/>
      <c r="G9" s="50"/>
      <c r="H9" s="50"/>
      <c r="I9" s="3"/>
    </row>
    <row r="10" spans="1:9" ht="14.65" customHeight="1" x14ac:dyDescent="0.25">
      <c r="A10" s="51" t="s">
        <v>0</v>
      </c>
      <c r="B10" s="52"/>
      <c r="C10" s="52"/>
      <c r="D10" s="52"/>
      <c r="E10" s="52"/>
      <c r="F10" s="52"/>
      <c r="G10" s="52"/>
      <c r="H10" s="52"/>
      <c r="I10" s="4"/>
    </row>
    <row r="11" spans="1:9" ht="12.75" customHeight="1" x14ac:dyDescent="0.25">
      <c r="A11" s="53" t="s">
        <v>1</v>
      </c>
      <c r="B11" s="54"/>
      <c r="C11" s="54"/>
      <c r="D11" s="54"/>
      <c r="E11" s="54"/>
      <c r="F11" s="54"/>
      <c r="G11" s="54"/>
      <c r="H11" s="54"/>
      <c r="I11" s="5"/>
    </row>
    <row r="12" spans="1:9" ht="15.75" customHeight="1" x14ac:dyDescent="0.25">
      <c r="A12" s="41" t="s">
        <v>2</v>
      </c>
      <c r="B12" s="41" t="s">
        <v>3</v>
      </c>
      <c r="C12" s="41" t="s">
        <v>4</v>
      </c>
      <c r="D12" s="41" t="s">
        <v>5</v>
      </c>
      <c r="E12" s="43" t="s">
        <v>6</v>
      </c>
      <c r="F12" s="36" t="s">
        <v>151</v>
      </c>
      <c r="G12" s="36" t="s">
        <v>152</v>
      </c>
      <c r="H12" s="34" t="s">
        <v>150</v>
      </c>
      <c r="I12" s="6"/>
    </row>
    <row r="13" spans="1:9" ht="78" customHeight="1" x14ac:dyDescent="0.25">
      <c r="A13" s="42"/>
      <c r="B13" s="42"/>
      <c r="C13" s="42"/>
      <c r="D13" s="42"/>
      <c r="E13" s="44"/>
      <c r="F13" s="37"/>
      <c r="G13" s="37"/>
      <c r="H13" s="35"/>
      <c r="I13" s="6"/>
    </row>
    <row r="14" spans="1:9" ht="12.75" customHeight="1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20">
        <v>6</v>
      </c>
      <c r="G14" s="20">
        <v>7</v>
      </c>
      <c r="H14" s="20">
        <v>8</v>
      </c>
      <c r="I14" s="6"/>
    </row>
    <row r="15" spans="1:9" ht="25.5" x14ac:dyDescent="0.25">
      <c r="A15" s="8" t="s">
        <v>7</v>
      </c>
      <c r="B15" s="9" t="s">
        <v>8</v>
      </c>
      <c r="C15" s="10"/>
      <c r="D15" s="10"/>
      <c r="E15" s="10"/>
      <c r="F15" s="14">
        <f>F16+F30+F39+F64+F77+F109+F121+F128</f>
        <v>7487853.9399999995</v>
      </c>
      <c r="G15" s="14">
        <f>H15-F15</f>
        <v>446012</v>
      </c>
      <c r="H15" s="14">
        <f>H16+H30+H39+H64+H77+H109+H121+H128</f>
        <v>7933865.9399999995</v>
      </c>
      <c r="I15" s="6"/>
    </row>
    <row r="16" spans="1:9" outlineLevel="1" x14ac:dyDescent="0.25">
      <c r="A16" s="21" t="s">
        <v>9</v>
      </c>
      <c r="B16" s="22" t="s">
        <v>8</v>
      </c>
      <c r="C16" s="22" t="s">
        <v>10</v>
      </c>
      <c r="D16" s="22"/>
      <c r="E16" s="22"/>
      <c r="F16" s="23">
        <f>F17</f>
        <v>2952510</v>
      </c>
      <c r="G16" s="19">
        <f t="shared" ref="G16:G76" si="0">H16-F16</f>
        <v>-55300</v>
      </c>
      <c r="H16" s="23">
        <f>H17</f>
        <v>2897210</v>
      </c>
      <c r="I16" s="6"/>
    </row>
    <row r="17" spans="1:9" ht="38.25" outlineLevel="2" x14ac:dyDescent="0.25">
      <c r="A17" s="11" t="s">
        <v>11</v>
      </c>
      <c r="B17" s="10" t="s">
        <v>8</v>
      </c>
      <c r="C17" s="10" t="s">
        <v>12</v>
      </c>
      <c r="D17" s="10"/>
      <c r="E17" s="10"/>
      <c r="F17" s="15">
        <f>F18</f>
        <v>2952510</v>
      </c>
      <c r="G17" s="18">
        <f t="shared" si="0"/>
        <v>-55300</v>
      </c>
      <c r="H17" s="15">
        <f>H18</f>
        <v>2897210</v>
      </c>
      <c r="I17" s="6"/>
    </row>
    <row r="18" spans="1:9" ht="40.5" outlineLevel="3" x14ac:dyDescent="0.25">
      <c r="A18" s="24" t="s">
        <v>13</v>
      </c>
      <c r="B18" s="25" t="s">
        <v>8</v>
      </c>
      <c r="C18" s="25" t="s">
        <v>12</v>
      </c>
      <c r="D18" s="25" t="s">
        <v>14</v>
      </c>
      <c r="E18" s="25"/>
      <c r="F18" s="26">
        <f>F19</f>
        <v>2952510</v>
      </c>
      <c r="G18" s="27">
        <f t="shared" si="0"/>
        <v>-55300</v>
      </c>
      <c r="H18" s="26">
        <f>H19</f>
        <v>2897210</v>
      </c>
      <c r="I18" s="6"/>
    </row>
    <row r="19" spans="1:9" ht="38.25" outlineLevel="5" x14ac:dyDescent="0.25">
      <c r="A19" s="11" t="s">
        <v>15</v>
      </c>
      <c r="B19" s="10" t="s">
        <v>8</v>
      </c>
      <c r="C19" s="10" t="s">
        <v>12</v>
      </c>
      <c r="D19" s="10" t="s">
        <v>16</v>
      </c>
      <c r="E19" s="10"/>
      <c r="F19" s="15">
        <f>F20+F27</f>
        <v>2952510</v>
      </c>
      <c r="G19" s="18">
        <f t="shared" si="0"/>
        <v>-55300</v>
      </c>
      <c r="H19" s="15">
        <f>H20+H27</f>
        <v>2897210</v>
      </c>
      <c r="I19" s="6"/>
    </row>
    <row r="20" spans="1:9" outlineLevel="6" x14ac:dyDescent="0.25">
      <c r="A20" s="28" t="s">
        <v>17</v>
      </c>
      <c r="B20" s="29" t="s">
        <v>8</v>
      </c>
      <c r="C20" s="29" t="s">
        <v>12</v>
      </c>
      <c r="D20" s="29" t="s">
        <v>18</v>
      </c>
      <c r="E20" s="29"/>
      <c r="F20" s="30">
        <f>F21+F23+F25</f>
        <v>2287510</v>
      </c>
      <c r="G20" s="31">
        <f t="shared" si="0"/>
        <v>-55300</v>
      </c>
      <c r="H20" s="30">
        <f>H21+H23+H25</f>
        <v>2232210</v>
      </c>
      <c r="I20" s="6"/>
    </row>
    <row r="21" spans="1:9" ht="51" outlineLevel="7" x14ac:dyDescent="0.25">
      <c r="A21" s="11" t="s">
        <v>19</v>
      </c>
      <c r="B21" s="10" t="s">
        <v>8</v>
      </c>
      <c r="C21" s="10" t="s">
        <v>12</v>
      </c>
      <c r="D21" s="10" t="s">
        <v>18</v>
      </c>
      <c r="E21" s="10" t="s">
        <v>20</v>
      </c>
      <c r="F21" s="15">
        <f>F22</f>
        <v>1574000</v>
      </c>
      <c r="G21" s="18">
        <f t="shared" si="0"/>
        <v>0</v>
      </c>
      <c r="H21" s="15">
        <f>H22</f>
        <v>1574000</v>
      </c>
      <c r="I21" s="6"/>
    </row>
    <row r="22" spans="1:9" ht="25.5" outlineLevel="7" x14ac:dyDescent="0.25">
      <c r="A22" s="11" t="s">
        <v>21</v>
      </c>
      <c r="B22" s="10" t="s">
        <v>8</v>
      </c>
      <c r="C22" s="10" t="s">
        <v>12</v>
      </c>
      <c r="D22" s="10" t="s">
        <v>18</v>
      </c>
      <c r="E22" s="10" t="s">
        <v>22</v>
      </c>
      <c r="F22" s="15">
        <v>1574000</v>
      </c>
      <c r="G22" s="18">
        <f t="shared" si="0"/>
        <v>0</v>
      </c>
      <c r="H22" s="15">
        <v>1574000</v>
      </c>
      <c r="I22" s="6"/>
    </row>
    <row r="23" spans="1:9" ht="25.5" outlineLevel="7" x14ac:dyDescent="0.25">
      <c r="A23" s="11" t="s">
        <v>23</v>
      </c>
      <c r="B23" s="10" t="s">
        <v>8</v>
      </c>
      <c r="C23" s="10" t="s">
        <v>12</v>
      </c>
      <c r="D23" s="10" t="s">
        <v>18</v>
      </c>
      <c r="E23" s="10" t="s">
        <v>24</v>
      </c>
      <c r="F23" s="15">
        <f>F24</f>
        <v>701510</v>
      </c>
      <c r="G23" s="18">
        <f t="shared" si="0"/>
        <v>-55300</v>
      </c>
      <c r="H23" s="15">
        <f>H24</f>
        <v>646210</v>
      </c>
      <c r="I23" s="6"/>
    </row>
    <row r="24" spans="1:9" ht="25.5" outlineLevel="7" x14ac:dyDescent="0.25">
      <c r="A24" s="11" t="s">
        <v>25</v>
      </c>
      <c r="B24" s="10" t="s">
        <v>8</v>
      </c>
      <c r="C24" s="10" t="s">
        <v>12</v>
      </c>
      <c r="D24" s="10" t="s">
        <v>18</v>
      </c>
      <c r="E24" s="10" t="s">
        <v>26</v>
      </c>
      <c r="F24" s="15">
        <v>701510</v>
      </c>
      <c r="G24" s="18">
        <f t="shared" si="0"/>
        <v>-55300</v>
      </c>
      <c r="H24" s="15">
        <v>646210</v>
      </c>
      <c r="I24" s="6"/>
    </row>
    <row r="25" spans="1:9" ht="16.149999999999999" customHeight="1" outlineLevel="7" x14ac:dyDescent="0.25">
      <c r="A25" s="11" t="s">
        <v>27</v>
      </c>
      <c r="B25" s="10" t="s">
        <v>8</v>
      </c>
      <c r="C25" s="10" t="s">
        <v>12</v>
      </c>
      <c r="D25" s="10" t="s">
        <v>18</v>
      </c>
      <c r="E25" s="10" t="s">
        <v>28</v>
      </c>
      <c r="F25" s="15">
        <f>F26</f>
        <v>12000</v>
      </c>
      <c r="G25" s="18">
        <f t="shared" si="0"/>
        <v>0</v>
      </c>
      <c r="H25" s="15">
        <f>H26</f>
        <v>12000</v>
      </c>
      <c r="I25" s="6"/>
    </row>
    <row r="26" spans="1:9" ht="19.149999999999999" customHeight="1" outlineLevel="7" x14ac:dyDescent="0.25">
      <c r="A26" s="11" t="s">
        <v>29</v>
      </c>
      <c r="B26" s="10" t="s">
        <v>8</v>
      </c>
      <c r="C26" s="10" t="s">
        <v>12</v>
      </c>
      <c r="D26" s="10" t="s">
        <v>18</v>
      </c>
      <c r="E26" s="10" t="s">
        <v>30</v>
      </c>
      <c r="F26" s="15">
        <v>12000</v>
      </c>
      <c r="G26" s="18">
        <f t="shared" si="0"/>
        <v>0</v>
      </c>
      <c r="H26" s="15">
        <v>12000</v>
      </c>
      <c r="I26" s="6"/>
    </row>
    <row r="27" spans="1:9" ht="20.45" customHeight="1" outlineLevel="6" x14ac:dyDescent="0.25">
      <c r="A27" s="28" t="s">
        <v>31</v>
      </c>
      <c r="B27" s="29" t="s">
        <v>8</v>
      </c>
      <c r="C27" s="29" t="s">
        <v>12</v>
      </c>
      <c r="D27" s="29" t="s">
        <v>32</v>
      </c>
      <c r="E27" s="29"/>
      <c r="F27" s="30">
        <f>F28</f>
        <v>665000</v>
      </c>
      <c r="G27" s="31">
        <f t="shared" si="0"/>
        <v>0</v>
      </c>
      <c r="H27" s="30">
        <f>H28</f>
        <v>665000</v>
      </c>
      <c r="I27" s="6"/>
    </row>
    <row r="28" spans="1:9" ht="51" outlineLevel="7" x14ac:dyDescent="0.25">
      <c r="A28" s="11" t="s">
        <v>19</v>
      </c>
      <c r="B28" s="10" t="s">
        <v>8</v>
      </c>
      <c r="C28" s="10" t="s">
        <v>12</v>
      </c>
      <c r="D28" s="10" t="s">
        <v>32</v>
      </c>
      <c r="E28" s="10" t="s">
        <v>20</v>
      </c>
      <c r="F28" s="15">
        <f>F29</f>
        <v>665000</v>
      </c>
      <c r="G28" s="18">
        <f t="shared" si="0"/>
        <v>0</v>
      </c>
      <c r="H28" s="15">
        <f>H29</f>
        <v>665000</v>
      </c>
      <c r="I28" s="6"/>
    </row>
    <row r="29" spans="1:9" ht="25.5" outlineLevel="7" x14ac:dyDescent="0.25">
      <c r="A29" s="11" t="s">
        <v>21</v>
      </c>
      <c r="B29" s="10" t="s">
        <v>8</v>
      </c>
      <c r="C29" s="10" t="s">
        <v>12</v>
      </c>
      <c r="D29" s="10" t="s">
        <v>32</v>
      </c>
      <c r="E29" s="10" t="s">
        <v>22</v>
      </c>
      <c r="F29" s="15">
        <v>665000</v>
      </c>
      <c r="G29" s="18">
        <f t="shared" si="0"/>
        <v>0</v>
      </c>
      <c r="H29" s="15">
        <v>665000</v>
      </c>
      <c r="I29" s="6"/>
    </row>
    <row r="30" spans="1:9" outlineLevel="1" x14ac:dyDescent="0.25">
      <c r="A30" s="21" t="s">
        <v>33</v>
      </c>
      <c r="B30" s="22" t="s">
        <v>8</v>
      </c>
      <c r="C30" s="22" t="s">
        <v>34</v>
      </c>
      <c r="D30" s="22"/>
      <c r="E30" s="22"/>
      <c r="F30" s="23">
        <f>F31</f>
        <v>89696</v>
      </c>
      <c r="G30" s="19">
        <f t="shared" si="0"/>
        <v>123</v>
      </c>
      <c r="H30" s="23">
        <f>H31</f>
        <v>89819</v>
      </c>
      <c r="I30" s="6"/>
    </row>
    <row r="31" spans="1:9" outlineLevel="2" x14ac:dyDescent="0.25">
      <c r="A31" s="24" t="s">
        <v>35</v>
      </c>
      <c r="B31" s="25" t="s">
        <v>8</v>
      </c>
      <c r="C31" s="25" t="s">
        <v>36</v>
      </c>
      <c r="D31" s="25"/>
      <c r="E31" s="25"/>
      <c r="F31" s="26">
        <f>F32</f>
        <v>89696</v>
      </c>
      <c r="G31" s="27">
        <f t="shared" si="0"/>
        <v>123</v>
      </c>
      <c r="H31" s="26">
        <f>H32</f>
        <v>89819</v>
      </c>
      <c r="I31" s="6"/>
    </row>
    <row r="32" spans="1:9" outlineLevel="3" x14ac:dyDescent="0.25">
      <c r="A32" s="11" t="s">
        <v>37</v>
      </c>
      <c r="B32" s="10" t="s">
        <v>8</v>
      </c>
      <c r="C32" s="10" t="s">
        <v>36</v>
      </c>
      <c r="D32" s="10" t="s">
        <v>38</v>
      </c>
      <c r="E32" s="10"/>
      <c r="F32" s="15">
        <f>F33</f>
        <v>89696</v>
      </c>
      <c r="G32" s="18">
        <f t="shared" si="0"/>
        <v>123</v>
      </c>
      <c r="H32" s="15">
        <f>H33</f>
        <v>89819</v>
      </c>
      <c r="I32" s="6"/>
    </row>
    <row r="33" spans="1:9" outlineLevel="4" x14ac:dyDescent="0.25">
      <c r="A33" s="11" t="s">
        <v>39</v>
      </c>
      <c r="B33" s="10" t="s">
        <v>8</v>
      </c>
      <c r="C33" s="10" t="s">
        <v>36</v>
      </c>
      <c r="D33" s="10" t="s">
        <v>40</v>
      </c>
      <c r="E33" s="10"/>
      <c r="F33" s="15">
        <f>F34</f>
        <v>89696</v>
      </c>
      <c r="G33" s="18">
        <f t="shared" si="0"/>
        <v>123</v>
      </c>
      <c r="H33" s="15">
        <f>H34</f>
        <v>89819</v>
      </c>
      <c r="I33" s="6"/>
    </row>
    <row r="34" spans="1:9" ht="25.5" outlineLevel="6" x14ac:dyDescent="0.25">
      <c r="A34" s="11" t="s">
        <v>41</v>
      </c>
      <c r="B34" s="10" t="s">
        <v>8</v>
      </c>
      <c r="C34" s="10" t="s">
        <v>36</v>
      </c>
      <c r="D34" s="10" t="s">
        <v>42</v>
      </c>
      <c r="E34" s="10"/>
      <c r="F34" s="15">
        <f>F35+F37</f>
        <v>89696</v>
      </c>
      <c r="G34" s="18">
        <f t="shared" si="0"/>
        <v>123</v>
      </c>
      <c r="H34" s="15">
        <f>H35+H37</f>
        <v>89819</v>
      </c>
      <c r="I34" s="6"/>
    </row>
    <row r="35" spans="1:9" ht="51" outlineLevel="7" x14ac:dyDescent="0.25">
      <c r="A35" s="11" t="s">
        <v>19</v>
      </c>
      <c r="B35" s="10" t="s">
        <v>8</v>
      </c>
      <c r="C35" s="10" t="s">
        <v>36</v>
      </c>
      <c r="D35" s="10" t="s">
        <v>42</v>
      </c>
      <c r="E35" s="10" t="s">
        <v>20</v>
      </c>
      <c r="F35" s="15">
        <f>F36</f>
        <v>46000</v>
      </c>
      <c r="G35" s="18">
        <f t="shared" si="0"/>
        <v>-1094.0400000000009</v>
      </c>
      <c r="H35" s="15">
        <f>H36</f>
        <v>44905.96</v>
      </c>
      <c r="I35" s="6"/>
    </row>
    <row r="36" spans="1:9" ht="25.5" outlineLevel="7" x14ac:dyDescent="0.25">
      <c r="A36" s="11" t="s">
        <v>21</v>
      </c>
      <c r="B36" s="10" t="s">
        <v>8</v>
      </c>
      <c r="C36" s="10" t="s">
        <v>36</v>
      </c>
      <c r="D36" s="10" t="s">
        <v>42</v>
      </c>
      <c r="E36" s="10" t="s">
        <v>22</v>
      </c>
      <c r="F36" s="15">
        <v>46000</v>
      </c>
      <c r="G36" s="18">
        <f t="shared" si="0"/>
        <v>-1094.0400000000009</v>
      </c>
      <c r="H36" s="15">
        <v>44905.96</v>
      </c>
      <c r="I36" s="6"/>
    </row>
    <row r="37" spans="1:9" ht="25.5" outlineLevel="7" x14ac:dyDescent="0.25">
      <c r="A37" s="11" t="s">
        <v>23</v>
      </c>
      <c r="B37" s="10" t="s">
        <v>8</v>
      </c>
      <c r="C37" s="10" t="s">
        <v>36</v>
      </c>
      <c r="D37" s="10" t="s">
        <v>42</v>
      </c>
      <c r="E37" s="10" t="s">
        <v>24</v>
      </c>
      <c r="F37" s="15">
        <f>F38</f>
        <v>43696</v>
      </c>
      <c r="G37" s="18">
        <f t="shared" si="0"/>
        <v>1217.0400000000009</v>
      </c>
      <c r="H37" s="15">
        <f>H38</f>
        <v>44913.04</v>
      </c>
      <c r="I37" s="6"/>
    </row>
    <row r="38" spans="1:9" ht="25.5" outlineLevel="7" x14ac:dyDescent="0.25">
      <c r="A38" s="11" t="s">
        <v>25</v>
      </c>
      <c r="B38" s="10" t="s">
        <v>8</v>
      </c>
      <c r="C38" s="10" t="s">
        <v>36</v>
      </c>
      <c r="D38" s="10" t="s">
        <v>42</v>
      </c>
      <c r="E38" s="10" t="s">
        <v>26</v>
      </c>
      <c r="F38" s="15">
        <v>43696</v>
      </c>
      <c r="G38" s="18">
        <f t="shared" si="0"/>
        <v>1217.0400000000009</v>
      </c>
      <c r="H38" s="15">
        <v>44913.04</v>
      </c>
      <c r="I38" s="6"/>
    </row>
    <row r="39" spans="1:9" ht="25.5" outlineLevel="1" x14ac:dyDescent="0.25">
      <c r="A39" s="21" t="s">
        <v>43</v>
      </c>
      <c r="B39" s="22" t="s">
        <v>8</v>
      </c>
      <c r="C39" s="22" t="s">
        <v>44</v>
      </c>
      <c r="D39" s="22"/>
      <c r="E39" s="22"/>
      <c r="F39" s="23">
        <f>F40+F47+F58</f>
        <v>429000</v>
      </c>
      <c r="G39" s="19">
        <f t="shared" si="0"/>
        <v>0</v>
      </c>
      <c r="H39" s="23">
        <f>H40+H47+H58</f>
        <v>429000</v>
      </c>
      <c r="I39" s="6"/>
    </row>
    <row r="40" spans="1:9" outlineLevel="2" x14ac:dyDescent="0.25">
      <c r="A40" s="24" t="s">
        <v>45</v>
      </c>
      <c r="B40" s="25" t="s">
        <v>8</v>
      </c>
      <c r="C40" s="25" t="s">
        <v>46</v>
      </c>
      <c r="D40" s="25"/>
      <c r="E40" s="25"/>
      <c r="F40" s="26">
        <f t="shared" ref="F40:F45" si="1">F41</f>
        <v>2000</v>
      </c>
      <c r="G40" s="27">
        <f t="shared" si="0"/>
        <v>0</v>
      </c>
      <c r="H40" s="26">
        <f t="shared" ref="H40:H45" si="2">H41</f>
        <v>2000</v>
      </c>
      <c r="I40" s="6"/>
    </row>
    <row r="41" spans="1:9" outlineLevel="3" x14ac:dyDescent="0.25">
      <c r="A41" s="28" t="s">
        <v>37</v>
      </c>
      <c r="B41" s="29" t="s">
        <v>8</v>
      </c>
      <c r="C41" s="29" t="s">
        <v>46</v>
      </c>
      <c r="D41" s="29" t="s">
        <v>38</v>
      </c>
      <c r="E41" s="29"/>
      <c r="F41" s="30">
        <f t="shared" si="1"/>
        <v>2000</v>
      </c>
      <c r="G41" s="31">
        <f t="shared" si="0"/>
        <v>0</v>
      </c>
      <c r="H41" s="30">
        <f t="shared" si="2"/>
        <v>2000</v>
      </c>
      <c r="I41" s="6"/>
    </row>
    <row r="42" spans="1:9" outlineLevel="4" x14ac:dyDescent="0.25">
      <c r="A42" s="11" t="s">
        <v>39</v>
      </c>
      <c r="B42" s="10" t="s">
        <v>8</v>
      </c>
      <c r="C42" s="10" t="s">
        <v>46</v>
      </c>
      <c r="D42" s="10" t="s">
        <v>40</v>
      </c>
      <c r="E42" s="10"/>
      <c r="F42" s="15">
        <f t="shared" si="1"/>
        <v>2000</v>
      </c>
      <c r="G42" s="18">
        <f t="shared" si="0"/>
        <v>0</v>
      </c>
      <c r="H42" s="15">
        <f t="shared" si="2"/>
        <v>2000</v>
      </c>
      <c r="I42" s="6"/>
    </row>
    <row r="43" spans="1:9" outlineLevel="5" x14ac:dyDescent="0.25">
      <c r="A43" s="11" t="s">
        <v>47</v>
      </c>
      <c r="B43" s="10" t="s">
        <v>8</v>
      </c>
      <c r="C43" s="10" t="s">
        <v>46</v>
      </c>
      <c r="D43" s="10" t="s">
        <v>48</v>
      </c>
      <c r="E43" s="10"/>
      <c r="F43" s="15">
        <f t="shared" si="1"/>
        <v>2000</v>
      </c>
      <c r="G43" s="18">
        <f t="shared" si="0"/>
        <v>0</v>
      </c>
      <c r="H43" s="15">
        <f t="shared" si="2"/>
        <v>2000</v>
      </c>
      <c r="I43" s="6"/>
    </row>
    <row r="44" spans="1:9" ht="38.25" outlineLevel="6" x14ac:dyDescent="0.25">
      <c r="A44" s="11" t="s">
        <v>49</v>
      </c>
      <c r="B44" s="10" t="s">
        <v>8</v>
      </c>
      <c r="C44" s="10" t="s">
        <v>46</v>
      </c>
      <c r="D44" s="10" t="s">
        <v>50</v>
      </c>
      <c r="E44" s="10"/>
      <c r="F44" s="15">
        <f t="shared" si="1"/>
        <v>2000</v>
      </c>
      <c r="G44" s="18">
        <f t="shared" si="0"/>
        <v>0</v>
      </c>
      <c r="H44" s="15">
        <f t="shared" si="2"/>
        <v>2000</v>
      </c>
      <c r="I44" s="6"/>
    </row>
    <row r="45" spans="1:9" ht="25.5" outlineLevel="7" x14ac:dyDescent="0.25">
      <c r="A45" s="11" t="s">
        <v>23</v>
      </c>
      <c r="B45" s="10" t="s">
        <v>8</v>
      </c>
      <c r="C45" s="10" t="s">
        <v>46</v>
      </c>
      <c r="D45" s="10" t="s">
        <v>50</v>
      </c>
      <c r="E45" s="10" t="s">
        <v>24</v>
      </c>
      <c r="F45" s="15">
        <f t="shared" si="1"/>
        <v>2000</v>
      </c>
      <c r="G45" s="18">
        <f t="shared" si="0"/>
        <v>0</v>
      </c>
      <c r="H45" s="15">
        <f t="shared" si="2"/>
        <v>2000</v>
      </c>
      <c r="I45" s="6"/>
    </row>
    <row r="46" spans="1:9" ht="25.5" outlineLevel="7" x14ac:dyDescent="0.25">
      <c r="A46" s="11" t="s">
        <v>25</v>
      </c>
      <c r="B46" s="10" t="s">
        <v>8</v>
      </c>
      <c r="C46" s="10" t="s">
        <v>46</v>
      </c>
      <c r="D46" s="10" t="s">
        <v>50</v>
      </c>
      <c r="E46" s="10" t="s">
        <v>26</v>
      </c>
      <c r="F46" s="15">
        <v>2000</v>
      </c>
      <c r="G46" s="18">
        <f t="shared" si="0"/>
        <v>0</v>
      </c>
      <c r="H46" s="15">
        <v>2000</v>
      </c>
      <c r="I46" s="6"/>
    </row>
    <row r="47" spans="1:9" ht="27" outlineLevel="2" x14ac:dyDescent="0.25">
      <c r="A47" s="24" t="s">
        <v>51</v>
      </c>
      <c r="B47" s="25" t="s">
        <v>8</v>
      </c>
      <c r="C47" s="25" t="s">
        <v>52</v>
      </c>
      <c r="D47" s="25"/>
      <c r="E47" s="25"/>
      <c r="F47" s="26">
        <f>F48+F55</f>
        <v>422000</v>
      </c>
      <c r="G47" s="27">
        <f t="shared" si="0"/>
        <v>0</v>
      </c>
      <c r="H47" s="26">
        <f>H48+H55</f>
        <v>422000</v>
      </c>
      <c r="I47" s="6"/>
    </row>
    <row r="48" spans="1:9" outlineLevel="3" x14ac:dyDescent="0.25">
      <c r="A48" s="28" t="s">
        <v>53</v>
      </c>
      <c r="B48" s="29" t="s">
        <v>8</v>
      </c>
      <c r="C48" s="29" t="s">
        <v>52</v>
      </c>
      <c r="D48" s="29" t="s">
        <v>54</v>
      </c>
      <c r="E48" s="29"/>
      <c r="F48" s="30">
        <f>F49</f>
        <v>420000</v>
      </c>
      <c r="G48" s="31">
        <f t="shared" si="0"/>
        <v>0</v>
      </c>
      <c r="H48" s="30">
        <f>H49</f>
        <v>420000</v>
      </c>
      <c r="I48" s="6"/>
    </row>
    <row r="49" spans="1:9" outlineLevel="5" x14ac:dyDescent="0.25">
      <c r="A49" s="11" t="s">
        <v>55</v>
      </c>
      <c r="B49" s="10" t="s">
        <v>8</v>
      </c>
      <c r="C49" s="10" t="s">
        <v>52</v>
      </c>
      <c r="D49" s="10" t="s">
        <v>56</v>
      </c>
      <c r="E49" s="10"/>
      <c r="F49" s="15">
        <f>F50</f>
        <v>420000</v>
      </c>
      <c r="G49" s="18">
        <f t="shared" si="0"/>
        <v>0</v>
      </c>
      <c r="H49" s="15">
        <f>H50</f>
        <v>420000</v>
      </c>
      <c r="I49" s="6"/>
    </row>
    <row r="50" spans="1:9" ht="25.5" outlineLevel="6" x14ac:dyDescent="0.25">
      <c r="A50" s="11" t="s">
        <v>57</v>
      </c>
      <c r="B50" s="10" t="s">
        <v>8</v>
      </c>
      <c r="C50" s="10" t="s">
        <v>52</v>
      </c>
      <c r="D50" s="10" t="s">
        <v>58</v>
      </c>
      <c r="E50" s="10"/>
      <c r="F50" s="15">
        <f>F51+F53</f>
        <v>420000</v>
      </c>
      <c r="G50" s="18">
        <f t="shared" si="0"/>
        <v>0</v>
      </c>
      <c r="H50" s="15">
        <f>H51+H53</f>
        <v>420000</v>
      </c>
      <c r="I50" s="6"/>
    </row>
    <row r="51" spans="1:9" ht="51" outlineLevel="7" x14ac:dyDescent="0.25">
      <c r="A51" s="11" t="s">
        <v>19</v>
      </c>
      <c r="B51" s="10" t="s">
        <v>8</v>
      </c>
      <c r="C51" s="10" t="s">
        <v>52</v>
      </c>
      <c r="D51" s="10" t="s">
        <v>58</v>
      </c>
      <c r="E51" s="10" t="s">
        <v>20</v>
      </c>
      <c r="F51" s="15">
        <f>F52</f>
        <v>358000</v>
      </c>
      <c r="G51" s="18">
        <f t="shared" si="0"/>
        <v>0</v>
      </c>
      <c r="H51" s="15">
        <f>H52</f>
        <v>358000</v>
      </c>
      <c r="I51" s="6"/>
    </row>
    <row r="52" spans="1:9" outlineLevel="7" x14ac:dyDescent="0.25">
      <c r="A52" s="11" t="s">
        <v>59</v>
      </c>
      <c r="B52" s="10" t="s">
        <v>8</v>
      </c>
      <c r="C52" s="10" t="s">
        <v>52</v>
      </c>
      <c r="D52" s="10" t="s">
        <v>58</v>
      </c>
      <c r="E52" s="10" t="s">
        <v>60</v>
      </c>
      <c r="F52" s="15">
        <v>358000</v>
      </c>
      <c r="G52" s="18">
        <f t="shared" si="0"/>
        <v>0</v>
      </c>
      <c r="H52" s="15">
        <v>358000</v>
      </c>
      <c r="I52" s="6"/>
    </row>
    <row r="53" spans="1:9" ht="25.5" outlineLevel="7" x14ac:dyDescent="0.25">
      <c r="A53" s="11" t="s">
        <v>23</v>
      </c>
      <c r="B53" s="10" t="s">
        <v>8</v>
      </c>
      <c r="C53" s="10" t="s">
        <v>52</v>
      </c>
      <c r="D53" s="10" t="s">
        <v>58</v>
      </c>
      <c r="E53" s="10" t="s">
        <v>24</v>
      </c>
      <c r="F53" s="15">
        <f>F54</f>
        <v>62000</v>
      </c>
      <c r="G53" s="18">
        <f t="shared" si="0"/>
        <v>0</v>
      </c>
      <c r="H53" s="15">
        <f>H54</f>
        <v>62000</v>
      </c>
      <c r="I53" s="6"/>
    </row>
    <row r="54" spans="1:9" ht="25.5" outlineLevel="7" x14ac:dyDescent="0.25">
      <c r="A54" s="11" t="s">
        <v>25</v>
      </c>
      <c r="B54" s="10" t="s">
        <v>8</v>
      </c>
      <c r="C54" s="10" t="s">
        <v>52</v>
      </c>
      <c r="D54" s="10" t="s">
        <v>58</v>
      </c>
      <c r="E54" s="10" t="s">
        <v>26</v>
      </c>
      <c r="F54" s="15">
        <v>62000</v>
      </c>
      <c r="G54" s="18">
        <f t="shared" si="0"/>
        <v>0</v>
      </c>
      <c r="H54" s="15">
        <v>62000</v>
      </c>
      <c r="I54" s="6"/>
    </row>
    <row r="55" spans="1:9" ht="38.25" outlineLevel="6" x14ac:dyDescent="0.25">
      <c r="A55" s="28" t="s">
        <v>157</v>
      </c>
      <c r="B55" s="29" t="s">
        <v>8</v>
      </c>
      <c r="C55" s="29" t="s">
        <v>52</v>
      </c>
      <c r="D55" s="29" t="s">
        <v>50</v>
      </c>
      <c r="E55" s="29"/>
      <c r="F55" s="30">
        <f>F56</f>
        <v>2000</v>
      </c>
      <c r="G55" s="31">
        <f t="shared" si="0"/>
        <v>0</v>
      </c>
      <c r="H55" s="30">
        <f>H56</f>
        <v>2000</v>
      </c>
      <c r="I55" s="6"/>
    </row>
    <row r="56" spans="1:9" ht="25.5" outlineLevel="7" x14ac:dyDescent="0.25">
      <c r="A56" s="11" t="s">
        <v>23</v>
      </c>
      <c r="B56" s="10" t="s">
        <v>8</v>
      </c>
      <c r="C56" s="10" t="s">
        <v>52</v>
      </c>
      <c r="D56" s="32" t="s">
        <v>50</v>
      </c>
      <c r="E56" s="10" t="s">
        <v>24</v>
      </c>
      <c r="F56" s="15">
        <f>F57</f>
        <v>2000</v>
      </c>
      <c r="G56" s="18">
        <f t="shared" si="0"/>
        <v>0</v>
      </c>
      <c r="H56" s="15">
        <f>H57</f>
        <v>2000</v>
      </c>
      <c r="I56" s="6"/>
    </row>
    <row r="57" spans="1:9" ht="25.5" outlineLevel="7" x14ac:dyDescent="0.25">
      <c r="A57" s="11" t="s">
        <v>25</v>
      </c>
      <c r="B57" s="10" t="s">
        <v>8</v>
      </c>
      <c r="C57" s="10" t="s">
        <v>52</v>
      </c>
      <c r="D57" s="32" t="s">
        <v>50</v>
      </c>
      <c r="E57" s="10" t="s">
        <v>26</v>
      </c>
      <c r="F57" s="15">
        <v>2000</v>
      </c>
      <c r="G57" s="18">
        <f t="shared" si="0"/>
        <v>0</v>
      </c>
      <c r="H57" s="15">
        <v>2000</v>
      </c>
      <c r="I57" s="6"/>
    </row>
    <row r="58" spans="1:9" ht="27" outlineLevel="2" x14ac:dyDescent="0.25">
      <c r="A58" s="24" t="s">
        <v>61</v>
      </c>
      <c r="B58" s="25" t="s">
        <v>8</v>
      </c>
      <c r="C58" s="25" t="s">
        <v>62</v>
      </c>
      <c r="D58" s="25"/>
      <c r="E58" s="25"/>
      <c r="F58" s="26">
        <f>F59</f>
        <v>5000</v>
      </c>
      <c r="G58" s="27">
        <f t="shared" si="0"/>
        <v>0</v>
      </c>
      <c r="H58" s="26">
        <f>H59</f>
        <v>5000</v>
      </c>
      <c r="I58" s="6"/>
    </row>
    <row r="59" spans="1:9" ht="25.5" outlineLevel="3" x14ac:dyDescent="0.25">
      <c r="A59" s="11" t="s">
        <v>63</v>
      </c>
      <c r="B59" s="10" t="s">
        <v>8</v>
      </c>
      <c r="C59" s="10" t="s">
        <v>62</v>
      </c>
      <c r="D59" s="10" t="s">
        <v>64</v>
      </c>
      <c r="E59" s="10"/>
      <c r="F59" s="15">
        <f>F60</f>
        <v>5000</v>
      </c>
      <c r="G59" s="18">
        <f t="shared" si="0"/>
        <v>0</v>
      </c>
      <c r="H59" s="15">
        <f>H60</f>
        <v>5000</v>
      </c>
      <c r="I59" s="6"/>
    </row>
    <row r="60" spans="1:9" ht="25.5" outlineLevel="5" x14ac:dyDescent="0.25">
      <c r="A60" s="11" t="s">
        <v>65</v>
      </c>
      <c r="B60" s="10" t="s">
        <v>8</v>
      </c>
      <c r="C60" s="10" t="s">
        <v>62</v>
      </c>
      <c r="D60" s="10" t="s">
        <v>66</v>
      </c>
      <c r="E60" s="10"/>
      <c r="F60" s="15">
        <f>F61</f>
        <v>5000</v>
      </c>
      <c r="G60" s="18">
        <f t="shared" si="0"/>
        <v>0</v>
      </c>
      <c r="H60" s="15">
        <f>H61</f>
        <v>5000</v>
      </c>
      <c r="I60" s="6"/>
    </row>
    <row r="61" spans="1:9" ht="25.5" outlineLevel="6" x14ac:dyDescent="0.25">
      <c r="A61" s="11" t="s">
        <v>67</v>
      </c>
      <c r="B61" s="10" t="s">
        <v>8</v>
      </c>
      <c r="C61" s="10" t="s">
        <v>62</v>
      </c>
      <c r="D61" s="10" t="s">
        <v>68</v>
      </c>
      <c r="E61" s="10"/>
      <c r="F61" s="15">
        <f>F62</f>
        <v>5000</v>
      </c>
      <c r="G61" s="18">
        <f t="shared" si="0"/>
        <v>0</v>
      </c>
      <c r="H61" s="15">
        <f>H62</f>
        <v>5000</v>
      </c>
      <c r="I61" s="6"/>
    </row>
    <row r="62" spans="1:9" ht="25.5" outlineLevel="7" x14ac:dyDescent="0.25">
      <c r="A62" s="11" t="s">
        <v>23</v>
      </c>
      <c r="B62" s="10" t="s">
        <v>8</v>
      </c>
      <c r="C62" s="10" t="s">
        <v>62</v>
      </c>
      <c r="D62" s="10" t="s">
        <v>68</v>
      </c>
      <c r="E62" s="10" t="s">
        <v>24</v>
      </c>
      <c r="F62" s="15">
        <f>F63</f>
        <v>5000</v>
      </c>
      <c r="G62" s="18">
        <f t="shared" si="0"/>
        <v>0</v>
      </c>
      <c r="H62" s="15">
        <f>H63</f>
        <v>5000</v>
      </c>
      <c r="I62" s="6"/>
    </row>
    <row r="63" spans="1:9" ht="25.5" outlineLevel="7" x14ac:dyDescent="0.25">
      <c r="A63" s="11" t="s">
        <v>25</v>
      </c>
      <c r="B63" s="10" t="s">
        <v>8</v>
      </c>
      <c r="C63" s="10" t="s">
        <v>62</v>
      </c>
      <c r="D63" s="10" t="s">
        <v>68</v>
      </c>
      <c r="E63" s="10" t="s">
        <v>26</v>
      </c>
      <c r="F63" s="15">
        <v>5000</v>
      </c>
      <c r="G63" s="18">
        <f t="shared" si="0"/>
        <v>0</v>
      </c>
      <c r="H63" s="15">
        <v>5000</v>
      </c>
      <c r="I63" s="6"/>
    </row>
    <row r="64" spans="1:9" outlineLevel="1" x14ac:dyDescent="0.25">
      <c r="A64" s="21" t="s">
        <v>69</v>
      </c>
      <c r="B64" s="22" t="s">
        <v>8</v>
      </c>
      <c r="C64" s="22" t="s">
        <v>70</v>
      </c>
      <c r="D64" s="22"/>
      <c r="E64" s="22"/>
      <c r="F64" s="23">
        <f>F65+F72</f>
        <v>801836.34</v>
      </c>
      <c r="G64" s="19">
        <f t="shared" si="0"/>
        <v>249999.99999999988</v>
      </c>
      <c r="H64" s="23">
        <f>H65+H72</f>
        <v>1051836.3399999999</v>
      </c>
      <c r="I64" s="6"/>
    </row>
    <row r="65" spans="1:9" outlineLevel="2" x14ac:dyDescent="0.25">
      <c r="A65" s="28" t="s">
        <v>71</v>
      </c>
      <c r="B65" s="29" t="s">
        <v>8</v>
      </c>
      <c r="C65" s="29" t="s">
        <v>72</v>
      </c>
      <c r="D65" s="29"/>
      <c r="E65" s="29"/>
      <c r="F65" s="30">
        <f t="shared" ref="F65:F70" si="3">F66</f>
        <v>686836.34</v>
      </c>
      <c r="G65" s="31">
        <f t="shared" si="0"/>
        <v>250000</v>
      </c>
      <c r="H65" s="30">
        <f t="shared" ref="H65:H70" si="4">H66</f>
        <v>936836.34</v>
      </c>
      <c r="I65" s="6"/>
    </row>
    <row r="66" spans="1:9" ht="25.5" outlineLevel="3" x14ac:dyDescent="0.25">
      <c r="A66" s="11" t="s">
        <v>73</v>
      </c>
      <c r="B66" s="10" t="s">
        <v>8</v>
      </c>
      <c r="C66" s="10" t="s">
        <v>72</v>
      </c>
      <c r="D66" s="10" t="s">
        <v>74</v>
      </c>
      <c r="E66" s="10"/>
      <c r="F66" s="15">
        <f t="shared" si="3"/>
        <v>686836.34</v>
      </c>
      <c r="G66" s="18">
        <f t="shared" si="0"/>
        <v>250000</v>
      </c>
      <c r="H66" s="15">
        <f t="shared" si="4"/>
        <v>936836.34</v>
      </c>
      <c r="I66" s="6"/>
    </row>
    <row r="67" spans="1:9" ht="25.5" outlineLevel="4" x14ac:dyDescent="0.25">
      <c r="A67" s="11" t="s">
        <v>75</v>
      </c>
      <c r="B67" s="10" t="s">
        <v>8</v>
      </c>
      <c r="C67" s="10" t="s">
        <v>72</v>
      </c>
      <c r="D67" s="10" t="s">
        <v>76</v>
      </c>
      <c r="E67" s="10"/>
      <c r="F67" s="15">
        <f t="shared" si="3"/>
        <v>686836.34</v>
      </c>
      <c r="G67" s="18">
        <f t="shared" si="0"/>
        <v>250000</v>
      </c>
      <c r="H67" s="15">
        <f t="shared" si="4"/>
        <v>936836.34</v>
      </c>
      <c r="I67" s="6"/>
    </row>
    <row r="68" spans="1:9" ht="25.5" outlineLevel="5" x14ac:dyDescent="0.25">
      <c r="A68" s="11" t="s">
        <v>77</v>
      </c>
      <c r="B68" s="10" t="s">
        <v>8</v>
      </c>
      <c r="C68" s="10" t="s">
        <v>72</v>
      </c>
      <c r="D68" s="10" t="s">
        <v>78</v>
      </c>
      <c r="E68" s="10"/>
      <c r="F68" s="15">
        <f t="shared" si="3"/>
        <v>686836.34</v>
      </c>
      <c r="G68" s="18">
        <f t="shared" si="0"/>
        <v>250000</v>
      </c>
      <c r="H68" s="15">
        <f t="shared" si="4"/>
        <v>936836.34</v>
      </c>
      <c r="I68" s="6"/>
    </row>
    <row r="69" spans="1:9" ht="25.5" outlineLevel="6" x14ac:dyDescent="0.25">
      <c r="A69" s="11" t="s">
        <v>79</v>
      </c>
      <c r="B69" s="10" t="s">
        <v>8</v>
      </c>
      <c r="C69" s="10" t="s">
        <v>72</v>
      </c>
      <c r="D69" s="10" t="s">
        <v>80</v>
      </c>
      <c r="E69" s="10"/>
      <c r="F69" s="15">
        <f t="shared" si="3"/>
        <v>686836.34</v>
      </c>
      <c r="G69" s="18">
        <f t="shared" si="0"/>
        <v>250000</v>
      </c>
      <c r="H69" s="15">
        <f t="shared" si="4"/>
        <v>936836.34</v>
      </c>
      <c r="I69" s="6"/>
    </row>
    <row r="70" spans="1:9" ht="25.5" outlineLevel="7" x14ac:dyDescent="0.25">
      <c r="A70" s="11" t="s">
        <v>23</v>
      </c>
      <c r="B70" s="10" t="s">
        <v>8</v>
      </c>
      <c r="C70" s="10" t="s">
        <v>72</v>
      </c>
      <c r="D70" s="10" t="s">
        <v>80</v>
      </c>
      <c r="E70" s="10" t="s">
        <v>24</v>
      </c>
      <c r="F70" s="15">
        <f t="shared" si="3"/>
        <v>686836.34</v>
      </c>
      <c r="G70" s="18">
        <f t="shared" si="0"/>
        <v>250000</v>
      </c>
      <c r="H70" s="15">
        <f t="shared" si="4"/>
        <v>936836.34</v>
      </c>
      <c r="I70" s="6"/>
    </row>
    <row r="71" spans="1:9" ht="25.5" outlineLevel="7" x14ac:dyDescent="0.25">
      <c r="A71" s="11" t="s">
        <v>25</v>
      </c>
      <c r="B71" s="10" t="s">
        <v>8</v>
      </c>
      <c r="C71" s="10" t="s">
        <v>72</v>
      </c>
      <c r="D71" s="10" t="s">
        <v>80</v>
      </c>
      <c r="E71" s="10" t="s">
        <v>26</v>
      </c>
      <c r="F71" s="15">
        <v>686836.34</v>
      </c>
      <c r="G71" s="18">
        <f t="shared" si="0"/>
        <v>250000</v>
      </c>
      <c r="H71" s="15">
        <v>936836.34</v>
      </c>
      <c r="I71" s="6"/>
    </row>
    <row r="72" spans="1:9" outlineLevel="2" x14ac:dyDescent="0.25">
      <c r="A72" s="28" t="s">
        <v>81</v>
      </c>
      <c r="B72" s="29" t="s">
        <v>8</v>
      </c>
      <c r="C72" s="29" t="s">
        <v>82</v>
      </c>
      <c r="D72" s="29"/>
      <c r="E72" s="29"/>
      <c r="F72" s="30">
        <f>F73</f>
        <v>115000</v>
      </c>
      <c r="G72" s="31">
        <f t="shared" si="0"/>
        <v>0</v>
      </c>
      <c r="H72" s="30">
        <f>H73</f>
        <v>115000</v>
      </c>
      <c r="I72" s="6"/>
    </row>
    <row r="73" spans="1:9" outlineLevel="5" x14ac:dyDescent="0.25">
      <c r="A73" s="11" t="s">
        <v>83</v>
      </c>
      <c r="B73" s="10" t="s">
        <v>8</v>
      </c>
      <c r="C73" s="10" t="s">
        <v>82</v>
      </c>
      <c r="D73" s="10" t="s">
        <v>84</v>
      </c>
      <c r="E73" s="10"/>
      <c r="F73" s="15">
        <f>F74</f>
        <v>115000</v>
      </c>
      <c r="G73" s="18">
        <f t="shared" si="0"/>
        <v>0</v>
      </c>
      <c r="H73" s="15">
        <f>H74</f>
        <v>115000</v>
      </c>
      <c r="I73" s="6"/>
    </row>
    <row r="74" spans="1:9" ht="38.25" outlineLevel="5" x14ac:dyDescent="0.25">
      <c r="A74" s="11" t="s">
        <v>160</v>
      </c>
      <c r="B74" s="10" t="s">
        <v>8</v>
      </c>
      <c r="C74" s="10" t="s">
        <v>82</v>
      </c>
      <c r="D74" s="10" t="s">
        <v>161</v>
      </c>
      <c r="E74" s="10"/>
      <c r="F74" s="15">
        <f>F75</f>
        <v>115000</v>
      </c>
      <c r="G74" s="18">
        <f t="shared" si="0"/>
        <v>0</v>
      </c>
      <c r="H74" s="15">
        <f>H75</f>
        <v>115000</v>
      </c>
      <c r="I74" s="6"/>
    </row>
    <row r="75" spans="1:9" ht="25.5" outlineLevel="5" x14ac:dyDescent="0.25">
      <c r="A75" s="11" t="s">
        <v>159</v>
      </c>
      <c r="B75" s="10" t="s">
        <v>8</v>
      </c>
      <c r="C75" s="10" t="s">
        <v>82</v>
      </c>
      <c r="D75" s="10" t="s">
        <v>161</v>
      </c>
      <c r="E75" s="10"/>
      <c r="F75" s="15">
        <f>F76</f>
        <v>115000</v>
      </c>
      <c r="G75" s="18">
        <f t="shared" si="0"/>
        <v>0</v>
      </c>
      <c r="H75" s="15">
        <f>H76</f>
        <v>115000</v>
      </c>
      <c r="I75" s="6"/>
    </row>
    <row r="76" spans="1:9" ht="25.5" outlineLevel="5" x14ac:dyDescent="0.25">
      <c r="A76" s="11" t="s">
        <v>158</v>
      </c>
      <c r="B76" s="10" t="s">
        <v>8</v>
      </c>
      <c r="C76" s="10" t="s">
        <v>82</v>
      </c>
      <c r="D76" s="10" t="s">
        <v>161</v>
      </c>
      <c r="E76" s="10"/>
      <c r="F76" s="15">
        <v>115000</v>
      </c>
      <c r="G76" s="18">
        <f t="shared" si="0"/>
        <v>0</v>
      </c>
      <c r="H76" s="15">
        <v>115000</v>
      </c>
      <c r="I76" s="6"/>
    </row>
    <row r="77" spans="1:9" outlineLevel="1" x14ac:dyDescent="0.25">
      <c r="A77" s="21" t="s">
        <v>85</v>
      </c>
      <c r="B77" s="22" t="s">
        <v>8</v>
      </c>
      <c r="C77" s="22" t="s">
        <v>86</v>
      </c>
      <c r="D77" s="22"/>
      <c r="E77" s="22"/>
      <c r="F77" s="23">
        <f>F78</f>
        <v>1970195.6</v>
      </c>
      <c r="G77" s="19">
        <f t="shared" ref="G77:G136" si="5">H77-F77</f>
        <v>251189</v>
      </c>
      <c r="H77" s="23">
        <f>H78</f>
        <v>2221384.6</v>
      </c>
      <c r="I77" s="6"/>
    </row>
    <row r="78" spans="1:9" outlineLevel="2" x14ac:dyDescent="0.25">
      <c r="A78" s="11" t="s">
        <v>87</v>
      </c>
      <c r="B78" s="10" t="s">
        <v>8</v>
      </c>
      <c r="C78" s="10" t="s">
        <v>88</v>
      </c>
      <c r="D78" s="10"/>
      <c r="E78" s="10"/>
      <c r="F78" s="15">
        <f>F79+F82+F85+F96+F101</f>
        <v>1970195.6</v>
      </c>
      <c r="G78" s="18">
        <f t="shared" si="5"/>
        <v>251189</v>
      </c>
      <c r="H78" s="15">
        <f>H79+H82+H85+H96+H101</f>
        <v>2221384.6</v>
      </c>
      <c r="I78" s="6"/>
    </row>
    <row r="79" spans="1:9" ht="38.25" outlineLevel="2" x14ac:dyDescent="0.25">
      <c r="A79" s="28" t="s">
        <v>162</v>
      </c>
      <c r="B79" s="29" t="s">
        <v>8</v>
      </c>
      <c r="C79" s="29" t="s">
        <v>88</v>
      </c>
      <c r="D79" s="29" t="s">
        <v>163</v>
      </c>
      <c r="E79" s="29"/>
      <c r="F79" s="30">
        <f>F80</f>
        <v>60000</v>
      </c>
      <c r="G79" s="18">
        <f t="shared" si="5"/>
        <v>0</v>
      </c>
      <c r="H79" s="30">
        <f>H80</f>
        <v>60000</v>
      </c>
      <c r="I79" s="6"/>
    </row>
    <row r="80" spans="1:9" ht="25.5" outlineLevel="2" x14ac:dyDescent="0.25">
      <c r="A80" s="11" t="s">
        <v>23</v>
      </c>
      <c r="B80" s="33" t="s">
        <v>8</v>
      </c>
      <c r="C80" s="33" t="s">
        <v>88</v>
      </c>
      <c r="D80" s="33" t="s">
        <v>163</v>
      </c>
      <c r="E80" s="10" t="s">
        <v>24</v>
      </c>
      <c r="F80" s="15">
        <f>F81</f>
        <v>60000</v>
      </c>
      <c r="G80" s="18">
        <f t="shared" si="5"/>
        <v>0</v>
      </c>
      <c r="H80" s="15">
        <f>H81</f>
        <v>60000</v>
      </c>
      <c r="I80" s="6"/>
    </row>
    <row r="81" spans="1:9" ht="25.5" outlineLevel="2" x14ac:dyDescent="0.25">
      <c r="A81" s="11" t="s">
        <v>25</v>
      </c>
      <c r="B81" s="33" t="s">
        <v>8</v>
      </c>
      <c r="C81" s="33" t="s">
        <v>88</v>
      </c>
      <c r="D81" s="33" t="s">
        <v>163</v>
      </c>
      <c r="E81" s="10" t="s">
        <v>26</v>
      </c>
      <c r="F81" s="15">
        <v>60000</v>
      </c>
      <c r="G81" s="18">
        <f t="shared" si="5"/>
        <v>0</v>
      </c>
      <c r="H81" s="15">
        <v>60000</v>
      </c>
      <c r="I81" s="6"/>
    </row>
    <row r="82" spans="1:9" outlineLevel="2" x14ac:dyDescent="0.25">
      <c r="A82" s="28" t="s">
        <v>164</v>
      </c>
      <c r="B82" s="29" t="s">
        <v>8</v>
      </c>
      <c r="C82" s="29" t="s">
        <v>88</v>
      </c>
      <c r="D82" s="29" t="s">
        <v>165</v>
      </c>
      <c r="E82" s="29"/>
      <c r="F82" s="30">
        <f>F83</f>
        <v>477971.3</v>
      </c>
      <c r="G82" s="18">
        <f t="shared" si="5"/>
        <v>0</v>
      </c>
      <c r="H82" s="30">
        <f>H83</f>
        <v>477971.3</v>
      </c>
      <c r="I82" s="6"/>
    </row>
    <row r="83" spans="1:9" ht="25.5" outlineLevel="2" x14ac:dyDescent="0.25">
      <c r="A83" s="11" t="s">
        <v>23</v>
      </c>
      <c r="B83" s="33" t="s">
        <v>8</v>
      </c>
      <c r="C83" s="33" t="s">
        <v>88</v>
      </c>
      <c r="D83" s="33" t="s">
        <v>165</v>
      </c>
      <c r="E83" s="10"/>
      <c r="F83" s="15">
        <f>F84</f>
        <v>477971.3</v>
      </c>
      <c r="G83" s="18">
        <f t="shared" si="5"/>
        <v>0</v>
      </c>
      <c r="H83" s="15">
        <f>H84</f>
        <v>477971.3</v>
      </c>
      <c r="I83" s="6"/>
    </row>
    <row r="84" spans="1:9" ht="25.5" outlineLevel="2" x14ac:dyDescent="0.25">
      <c r="A84" s="11" t="s">
        <v>25</v>
      </c>
      <c r="B84" s="33" t="s">
        <v>8</v>
      </c>
      <c r="C84" s="33" t="s">
        <v>88</v>
      </c>
      <c r="D84" s="33" t="s">
        <v>165</v>
      </c>
      <c r="E84" s="10"/>
      <c r="F84" s="15">
        <v>477971.3</v>
      </c>
      <c r="G84" s="18">
        <f t="shared" si="5"/>
        <v>0</v>
      </c>
      <c r="H84" s="15">
        <v>477971.3</v>
      </c>
      <c r="I84" s="6"/>
    </row>
    <row r="85" spans="1:9" ht="27" outlineLevel="3" x14ac:dyDescent="0.25">
      <c r="A85" s="24" t="s">
        <v>89</v>
      </c>
      <c r="B85" s="25" t="s">
        <v>8</v>
      </c>
      <c r="C85" s="25" t="s">
        <v>88</v>
      </c>
      <c r="D85" s="25" t="s">
        <v>90</v>
      </c>
      <c r="E85" s="25"/>
      <c r="F85" s="26">
        <f>F86+F91</f>
        <v>1233400</v>
      </c>
      <c r="G85" s="27">
        <f t="shared" si="5"/>
        <v>251189</v>
      </c>
      <c r="H85" s="26">
        <f>H86+H91</f>
        <v>1484589</v>
      </c>
      <c r="I85" s="6"/>
    </row>
    <row r="86" spans="1:9" ht="25.5" outlineLevel="4" x14ac:dyDescent="0.25">
      <c r="A86" s="28" t="s">
        <v>91</v>
      </c>
      <c r="B86" s="29" t="s">
        <v>8</v>
      </c>
      <c r="C86" s="29" t="s">
        <v>88</v>
      </c>
      <c r="D86" s="29" t="s">
        <v>92</v>
      </c>
      <c r="E86" s="29"/>
      <c r="F86" s="30">
        <f>F87</f>
        <v>715000</v>
      </c>
      <c r="G86" s="31">
        <f t="shared" si="5"/>
        <v>0</v>
      </c>
      <c r="H86" s="30">
        <f>H87</f>
        <v>715000</v>
      </c>
      <c r="I86" s="6"/>
    </row>
    <row r="87" spans="1:9" ht="25.5" outlineLevel="5" x14ac:dyDescent="0.25">
      <c r="A87" s="11" t="s">
        <v>93</v>
      </c>
      <c r="B87" s="10" t="s">
        <v>8</v>
      </c>
      <c r="C87" s="10" t="s">
        <v>88</v>
      </c>
      <c r="D87" s="10" t="s">
        <v>94</v>
      </c>
      <c r="E87" s="10"/>
      <c r="F87" s="15">
        <f>F88</f>
        <v>715000</v>
      </c>
      <c r="G87" s="18">
        <f t="shared" si="5"/>
        <v>0</v>
      </c>
      <c r="H87" s="15">
        <f>H88</f>
        <v>715000</v>
      </c>
      <c r="I87" s="6"/>
    </row>
    <row r="88" spans="1:9" ht="25.5" outlineLevel="6" x14ac:dyDescent="0.25">
      <c r="A88" s="11" t="s">
        <v>95</v>
      </c>
      <c r="B88" s="10" t="s">
        <v>8</v>
      </c>
      <c r="C88" s="10" t="s">
        <v>88</v>
      </c>
      <c r="D88" s="10" t="s">
        <v>96</v>
      </c>
      <c r="E88" s="10"/>
      <c r="F88" s="15">
        <f>F89</f>
        <v>715000</v>
      </c>
      <c r="G88" s="18">
        <f t="shared" si="5"/>
        <v>0</v>
      </c>
      <c r="H88" s="15">
        <f>H89</f>
        <v>715000</v>
      </c>
      <c r="I88" s="6"/>
    </row>
    <row r="89" spans="1:9" ht="25.5" outlineLevel="7" x14ac:dyDescent="0.25">
      <c r="A89" s="11" t="s">
        <v>23</v>
      </c>
      <c r="B89" s="10" t="s">
        <v>8</v>
      </c>
      <c r="C89" s="10" t="s">
        <v>88</v>
      </c>
      <c r="D89" s="10" t="s">
        <v>96</v>
      </c>
      <c r="E89" s="10" t="s">
        <v>24</v>
      </c>
      <c r="F89" s="15">
        <f>F90</f>
        <v>715000</v>
      </c>
      <c r="G89" s="18">
        <f t="shared" si="5"/>
        <v>0</v>
      </c>
      <c r="H89" s="15">
        <f>H90</f>
        <v>715000</v>
      </c>
      <c r="I89" s="6"/>
    </row>
    <row r="90" spans="1:9" ht="25.5" outlineLevel="7" x14ac:dyDescent="0.25">
      <c r="A90" s="11" t="s">
        <v>25</v>
      </c>
      <c r="B90" s="10" t="s">
        <v>8</v>
      </c>
      <c r="C90" s="10" t="s">
        <v>88</v>
      </c>
      <c r="D90" s="10" t="s">
        <v>96</v>
      </c>
      <c r="E90" s="10" t="s">
        <v>26</v>
      </c>
      <c r="F90" s="15">
        <v>715000</v>
      </c>
      <c r="G90" s="18">
        <f t="shared" si="5"/>
        <v>0</v>
      </c>
      <c r="H90" s="15">
        <v>715000</v>
      </c>
      <c r="I90" s="6"/>
    </row>
    <row r="91" spans="1:9" ht="25.5" outlineLevel="4" x14ac:dyDescent="0.25">
      <c r="A91" s="28" t="s">
        <v>97</v>
      </c>
      <c r="B91" s="29" t="s">
        <v>8</v>
      </c>
      <c r="C91" s="29" t="s">
        <v>88</v>
      </c>
      <c r="D91" s="29" t="s">
        <v>98</v>
      </c>
      <c r="E91" s="29"/>
      <c r="F91" s="30">
        <f>F92</f>
        <v>518400</v>
      </c>
      <c r="G91" s="31">
        <f t="shared" si="5"/>
        <v>251189</v>
      </c>
      <c r="H91" s="30">
        <f>H92</f>
        <v>769589</v>
      </c>
      <c r="I91" s="6"/>
    </row>
    <row r="92" spans="1:9" ht="25.5" outlineLevel="5" x14ac:dyDescent="0.25">
      <c r="A92" s="11" t="s">
        <v>99</v>
      </c>
      <c r="B92" s="10" t="s">
        <v>8</v>
      </c>
      <c r="C92" s="10" t="s">
        <v>88</v>
      </c>
      <c r="D92" s="10" t="s">
        <v>100</v>
      </c>
      <c r="E92" s="10"/>
      <c r="F92" s="15">
        <f>F93</f>
        <v>518400</v>
      </c>
      <c r="G92" s="18">
        <f t="shared" si="5"/>
        <v>251189</v>
      </c>
      <c r="H92" s="15">
        <f>H93</f>
        <v>769589</v>
      </c>
      <c r="I92" s="6"/>
    </row>
    <row r="93" spans="1:9" ht="25.5" outlineLevel="6" x14ac:dyDescent="0.25">
      <c r="A93" s="11" t="s">
        <v>101</v>
      </c>
      <c r="B93" s="10" t="s">
        <v>8</v>
      </c>
      <c r="C93" s="10" t="s">
        <v>88</v>
      </c>
      <c r="D93" s="10" t="s">
        <v>102</v>
      </c>
      <c r="E93" s="10"/>
      <c r="F93" s="15">
        <f>F94</f>
        <v>518400</v>
      </c>
      <c r="G93" s="18">
        <f t="shared" si="5"/>
        <v>251189</v>
      </c>
      <c r="H93" s="15">
        <f>H94</f>
        <v>769589</v>
      </c>
      <c r="I93" s="6"/>
    </row>
    <row r="94" spans="1:9" ht="25.5" outlineLevel="7" x14ac:dyDescent="0.25">
      <c r="A94" s="11" t="s">
        <v>23</v>
      </c>
      <c r="B94" s="10" t="s">
        <v>8</v>
      </c>
      <c r="C94" s="10" t="s">
        <v>88</v>
      </c>
      <c r="D94" s="10" t="s">
        <v>102</v>
      </c>
      <c r="E94" s="10" t="s">
        <v>24</v>
      </c>
      <c r="F94" s="15">
        <f>F95</f>
        <v>518400</v>
      </c>
      <c r="G94" s="18">
        <f t="shared" si="5"/>
        <v>251189</v>
      </c>
      <c r="H94" s="15">
        <f>H95</f>
        <v>769589</v>
      </c>
      <c r="I94" s="6"/>
    </row>
    <row r="95" spans="1:9" ht="25.5" outlineLevel="7" x14ac:dyDescent="0.25">
      <c r="A95" s="11" t="s">
        <v>25</v>
      </c>
      <c r="B95" s="10" t="s">
        <v>8</v>
      </c>
      <c r="C95" s="10" t="s">
        <v>88</v>
      </c>
      <c r="D95" s="10" t="s">
        <v>102</v>
      </c>
      <c r="E95" s="10" t="s">
        <v>26</v>
      </c>
      <c r="F95" s="15">
        <v>518400</v>
      </c>
      <c r="G95" s="18">
        <f t="shared" si="5"/>
        <v>251189</v>
      </c>
      <c r="H95" s="15">
        <v>769589</v>
      </c>
      <c r="I95" s="6"/>
    </row>
    <row r="96" spans="1:9" outlineLevel="7" x14ac:dyDescent="0.25">
      <c r="A96" s="28" t="s">
        <v>156</v>
      </c>
      <c r="B96" s="29" t="s">
        <v>8</v>
      </c>
      <c r="C96" s="29" t="s">
        <v>88</v>
      </c>
      <c r="D96" s="29" t="s">
        <v>155</v>
      </c>
      <c r="E96" s="29"/>
      <c r="F96" s="30">
        <f>F97</f>
        <v>108824.3</v>
      </c>
      <c r="G96" s="18">
        <f t="shared" si="5"/>
        <v>0</v>
      </c>
      <c r="H96" s="30">
        <f>H97</f>
        <v>108824.3</v>
      </c>
      <c r="I96" s="6"/>
    </row>
    <row r="97" spans="1:9" ht="25.5" outlineLevel="7" x14ac:dyDescent="0.25">
      <c r="A97" s="11" t="s">
        <v>23</v>
      </c>
      <c r="B97" s="32" t="s">
        <v>8</v>
      </c>
      <c r="C97" s="32" t="s">
        <v>88</v>
      </c>
      <c r="D97" s="32" t="s">
        <v>155</v>
      </c>
      <c r="E97" s="32" t="s">
        <v>24</v>
      </c>
      <c r="F97" s="15">
        <f>F98</f>
        <v>108824.3</v>
      </c>
      <c r="G97" s="18">
        <f t="shared" si="5"/>
        <v>0</v>
      </c>
      <c r="H97" s="15">
        <f>H98</f>
        <v>108824.3</v>
      </c>
      <c r="I97" s="6"/>
    </row>
    <row r="98" spans="1:9" ht="25.9" customHeight="1" outlineLevel="7" x14ac:dyDescent="0.25">
      <c r="A98" s="11" t="s">
        <v>25</v>
      </c>
      <c r="B98" s="32" t="s">
        <v>8</v>
      </c>
      <c r="C98" s="32" t="s">
        <v>88</v>
      </c>
      <c r="D98" s="32" t="s">
        <v>155</v>
      </c>
      <c r="E98" s="32" t="s">
        <v>26</v>
      </c>
      <c r="F98" s="15">
        <v>108824.3</v>
      </c>
      <c r="G98" s="18">
        <f t="shared" si="5"/>
        <v>0</v>
      </c>
      <c r="H98" s="15">
        <v>108824.3</v>
      </c>
      <c r="I98" s="6"/>
    </row>
    <row r="99" spans="1:9" ht="25.5" hidden="1" outlineLevel="7" x14ac:dyDescent="0.25">
      <c r="A99" s="11" t="s">
        <v>23</v>
      </c>
      <c r="B99" s="10" t="s">
        <v>8</v>
      </c>
      <c r="C99" s="10" t="s">
        <v>88</v>
      </c>
      <c r="D99" s="10" t="s">
        <v>154</v>
      </c>
      <c r="E99" s="10" t="s">
        <v>24</v>
      </c>
      <c r="F99" s="15">
        <f>F100</f>
        <v>0</v>
      </c>
      <c r="G99" s="18">
        <f t="shared" si="5"/>
        <v>0</v>
      </c>
      <c r="H99" s="15">
        <f>H100</f>
        <v>0</v>
      </c>
      <c r="I99" s="6"/>
    </row>
    <row r="100" spans="1:9" ht="25.5" hidden="1" outlineLevel="7" x14ac:dyDescent="0.25">
      <c r="A100" s="11" t="s">
        <v>25</v>
      </c>
      <c r="B100" s="10" t="s">
        <v>8</v>
      </c>
      <c r="C100" s="10" t="s">
        <v>88</v>
      </c>
      <c r="D100" s="10" t="s">
        <v>154</v>
      </c>
      <c r="E100" s="10" t="s">
        <v>26</v>
      </c>
      <c r="F100" s="15"/>
      <c r="G100" s="18">
        <f t="shared" si="5"/>
        <v>0</v>
      </c>
      <c r="H100" s="15"/>
      <c r="I100" s="6"/>
    </row>
    <row r="101" spans="1:9" outlineLevel="3" collapsed="1" x14ac:dyDescent="0.25">
      <c r="A101" s="24" t="s">
        <v>37</v>
      </c>
      <c r="B101" s="25" t="s">
        <v>8</v>
      </c>
      <c r="C101" s="25" t="s">
        <v>88</v>
      </c>
      <c r="D101" s="25" t="s">
        <v>38</v>
      </c>
      <c r="E101" s="25"/>
      <c r="F101" s="26">
        <f>F102</f>
        <v>90000</v>
      </c>
      <c r="G101" s="27">
        <f t="shared" si="5"/>
        <v>0</v>
      </c>
      <c r="H101" s="26">
        <f>H102</f>
        <v>90000</v>
      </c>
      <c r="I101" s="6"/>
    </row>
    <row r="102" spans="1:9" outlineLevel="4" x14ac:dyDescent="0.25">
      <c r="A102" s="11" t="s">
        <v>39</v>
      </c>
      <c r="B102" s="10" t="s">
        <v>8</v>
      </c>
      <c r="C102" s="10" t="s">
        <v>88</v>
      </c>
      <c r="D102" s="10" t="s">
        <v>40</v>
      </c>
      <c r="E102" s="10"/>
      <c r="F102" s="15">
        <f>F103+F106</f>
        <v>90000</v>
      </c>
      <c r="G102" s="18">
        <f t="shared" si="5"/>
        <v>0</v>
      </c>
      <c r="H102" s="15">
        <f>H103+H106</f>
        <v>90000</v>
      </c>
      <c r="I102" s="6"/>
    </row>
    <row r="103" spans="1:9" ht="38.25" outlineLevel="6" x14ac:dyDescent="0.25">
      <c r="A103" s="28" t="s">
        <v>103</v>
      </c>
      <c r="B103" s="29" t="s">
        <v>8</v>
      </c>
      <c r="C103" s="29" t="s">
        <v>88</v>
      </c>
      <c r="D103" s="29" t="s">
        <v>104</v>
      </c>
      <c r="E103" s="29"/>
      <c r="F103" s="30">
        <f>F104</f>
        <v>40000</v>
      </c>
      <c r="G103" s="31">
        <f t="shared" si="5"/>
        <v>0</v>
      </c>
      <c r="H103" s="30">
        <f>H104</f>
        <v>40000</v>
      </c>
      <c r="I103" s="6"/>
    </row>
    <row r="104" spans="1:9" ht="25.5" outlineLevel="7" x14ac:dyDescent="0.25">
      <c r="A104" s="11" t="s">
        <v>23</v>
      </c>
      <c r="B104" s="10" t="s">
        <v>8</v>
      </c>
      <c r="C104" s="10" t="s">
        <v>88</v>
      </c>
      <c r="D104" s="10" t="s">
        <v>104</v>
      </c>
      <c r="E104" s="10" t="s">
        <v>24</v>
      </c>
      <c r="F104" s="15">
        <f>F105</f>
        <v>40000</v>
      </c>
      <c r="G104" s="18">
        <f t="shared" si="5"/>
        <v>0</v>
      </c>
      <c r="H104" s="15">
        <f>H105</f>
        <v>40000</v>
      </c>
      <c r="I104" s="6"/>
    </row>
    <row r="105" spans="1:9" ht="25.5" outlineLevel="7" x14ac:dyDescent="0.25">
      <c r="A105" s="11" t="s">
        <v>25</v>
      </c>
      <c r="B105" s="10" t="s">
        <v>8</v>
      </c>
      <c r="C105" s="10" t="s">
        <v>88</v>
      </c>
      <c r="D105" s="10" t="s">
        <v>104</v>
      </c>
      <c r="E105" s="10" t="s">
        <v>26</v>
      </c>
      <c r="F105" s="15">
        <v>40000</v>
      </c>
      <c r="G105" s="18">
        <f t="shared" si="5"/>
        <v>0</v>
      </c>
      <c r="H105" s="15">
        <v>40000</v>
      </c>
      <c r="I105" s="6"/>
    </row>
    <row r="106" spans="1:9" ht="25.5" outlineLevel="6" x14ac:dyDescent="0.25">
      <c r="A106" s="28" t="s">
        <v>105</v>
      </c>
      <c r="B106" s="29" t="s">
        <v>8</v>
      </c>
      <c r="C106" s="29" t="s">
        <v>88</v>
      </c>
      <c r="D106" s="29" t="s">
        <v>106</v>
      </c>
      <c r="E106" s="29"/>
      <c r="F106" s="30">
        <f>F107</f>
        <v>50000</v>
      </c>
      <c r="G106" s="31">
        <f t="shared" si="5"/>
        <v>0</v>
      </c>
      <c r="H106" s="30">
        <f>H107</f>
        <v>50000</v>
      </c>
      <c r="I106" s="6"/>
    </row>
    <row r="107" spans="1:9" ht="25.5" outlineLevel="7" x14ac:dyDescent="0.25">
      <c r="A107" s="11" t="s">
        <v>23</v>
      </c>
      <c r="B107" s="10" t="s">
        <v>8</v>
      </c>
      <c r="C107" s="10" t="s">
        <v>88</v>
      </c>
      <c r="D107" s="10" t="s">
        <v>106</v>
      </c>
      <c r="E107" s="10" t="s">
        <v>24</v>
      </c>
      <c r="F107" s="15">
        <f>F108</f>
        <v>50000</v>
      </c>
      <c r="G107" s="18">
        <f t="shared" si="5"/>
        <v>0</v>
      </c>
      <c r="H107" s="15">
        <f>H108</f>
        <v>50000</v>
      </c>
      <c r="I107" s="6"/>
    </row>
    <row r="108" spans="1:9" ht="25.5" outlineLevel="7" x14ac:dyDescent="0.25">
      <c r="A108" s="11" t="s">
        <v>25</v>
      </c>
      <c r="B108" s="10" t="s">
        <v>8</v>
      </c>
      <c r="C108" s="10" t="s">
        <v>88</v>
      </c>
      <c r="D108" s="10" t="s">
        <v>106</v>
      </c>
      <c r="E108" s="10" t="s">
        <v>26</v>
      </c>
      <c r="F108" s="15">
        <v>50000</v>
      </c>
      <c r="G108" s="18">
        <f t="shared" si="5"/>
        <v>0</v>
      </c>
      <c r="H108" s="15">
        <v>50000</v>
      </c>
      <c r="I108" s="6"/>
    </row>
    <row r="109" spans="1:9" outlineLevel="1" x14ac:dyDescent="0.25">
      <c r="A109" s="21" t="s">
        <v>107</v>
      </c>
      <c r="B109" s="22" t="s">
        <v>8</v>
      </c>
      <c r="C109" s="22" t="s">
        <v>108</v>
      </c>
      <c r="D109" s="22"/>
      <c r="E109" s="22"/>
      <c r="F109" s="23">
        <f>F110</f>
        <v>1177000</v>
      </c>
      <c r="G109" s="19">
        <f t="shared" si="5"/>
        <v>0</v>
      </c>
      <c r="H109" s="23">
        <f>H110</f>
        <v>1177000</v>
      </c>
      <c r="I109" s="6"/>
    </row>
    <row r="110" spans="1:9" outlineLevel="2" x14ac:dyDescent="0.25">
      <c r="A110" s="11" t="s">
        <v>109</v>
      </c>
      <c r="B110" s="10" t="s">
        <v>8</v>
      </c>
      <c r="C110" s="10" t="s">
        <v>110</v>
      </c>
      <c r="D110" s="10"/>
      <c r="E110" s="10"/>
      <c r="F110" s="15">
        <f>F111</f>
        <v>1177000</v>
      </c>
      <c r="G110" s="18">
        <f t="shared" si="5"/>
        <v>0</v>
      </c>
      <c r="H110" s="15">
        <f>H111</f>
        <v>1177000</v>
      </c>
      <c r="I110" s="6"/>
    </row>
    <row r="111" spans="1:9" ht="25.5" outlineLevel="3" x14ac:dyDescent="0.25">
      <c r="A111" s="11" t="s">
        <v>111</v>
      </c>
      <c r="B111" s="10" t="s">
        <v>8</v>
      </c>
      <c r="C111" s="10" t="s">
        <v>110</v>
      </c>
      <c r="D111" s="10" t="s">
        <v>112</v>
      </c>
      <c r="E111" s="10"/>
      <c r="F111" s="15">
        <f>F112</f>
        <v>1177000</v>
      </c>
      <c r="G111" s="18">
        <f t="shared" si="5"/>
        <v>0</v>
      </c>
      <c r="H111" s="15">
        <f>H112</f>
        <v>1177000</v>
      </c>
      <c r="I111" s="6"/>
    </row>
    <row r="112" spans="1:9" ht="25.5" outlineLevel="4" x14ac:dyDescent="0.25">
      <c r="A112" s="11" t="s">
        <v>113</v>
      </c>
      <c r="B112" s="10" t="s">
        <v>8</v>
      </c>
      <c r="C112" s="10" t="s">
        <v>110</v>
      </c>
      <c r="D112" s="10" t="s">
        <v>114</v>
      </c>
      <c r="E112" s="10"/>
      <c r="F112" s="15">
        <f>F113+F117</f>
        <v>1177000</v>
      </c>
      <c r="G112" s="18">
        <f t="shared" si="5"/>
        <v>0</v>
      </c>
      <c r="H112" s="15">
        <f>H113+H117</f>
        <v>1177000</v>
      </c>
      <c r="I112" s="6"/>
    </row>
    <row r="113" spans="1:9" ht="25.5" outlineLevel="5" x14ac:dyDescent="0.25">
      <c r="A113" s="11" t="s">
        <v>115</v>
      </c>
      <c r="B113" s="10" t="s">
        <v>8</v>
      </c>
      <c r="C113" s="10" t="s">
        <v>110</v>
      </c>
      <c r="D113" s="10" t="s">
        <v>116</v>
      </c>
      <c r="E113" s="10"/>
      <c r="F113" s="15">
        <f>F114</f>
        <v>737000</v>
      </c>
      <c r="G113" s="18">
        <f t="shared" si="5"/>
        <v>0</v>
      </c>
      <c r="H113" s="15">
        <f>H114</f>
        <v>737000</v>
      </c>
      <c r="I113" s="6"/>
    </row>
    <row r="114" spans="1:9" ht="25.5" outlineLevel="6" x14ac:dyDescent="0.25">
      <c r="A114" s="11" t="s">
        <v>117</v>
      </c>
      <c r="B114" s="10" t="s">
        <v>8</v>
      </c>
      <c r="C114" s="10" t="s">
        <v>110</v>
      </c>
      <c r="D114" s="10" t="s">
        <v>118</v>
      </c>
      <c r="E114" s="10"/>
      <c r="F114" s="15">
        <f>F115</f>
        <v>737000</v>
      </c>
      <c r="G114" s="18">
        <f t="shared" si="5"/>
        <v>0</v>
      </c>
      <c r="H114" s="15">
        <f>H115</f>
        <v>737000</v>
      </c>
      <c r="I114" s="6"/>
    </row>
    <row r="115" spans="1:9" outlineLevel="7" x14ac:dyDescent="0.25">
      <c r="A115" s="11" t="s">
        <v>119</v>
      </c>
      <c r="B115" s="10" t="s">
        <v>8</v>
      </c>
      <c r="C115" s="10" t="s">
        <v>110</v>
      </c>
      <c r="D115" s="10" t="s">
        <v>118</v>
      </c>
      <c r="E115" s="10" t="s">
        <v>120</v>
      </c>
      <c r="F115" s="15">
        <f>F116</f>
        <v>737000</v>
      </c>
      <c r="G115" s="18">
        <f t="shared" si="5"/>
        <v>0</v>
      </c>
      <c r="H115" s="15">
        <f>H116</f>
        <v>737000</v>
      </c>
      <c r="I115" s="6"/>
    </row>
    <row r="116" spans="1:9" outlineLevel="7" x14ac:dyDescent="0.25">
      <c r="A116" s="11" t="s">
        <v>121</v>
      </c>
      <c r="B116" s="10" t="s">
        <v>8</v>
      </c>
      <c r="C116" s="10" t="s">
        <v>110</v>
      </c>
      <c r="D116" s="10" t="s">
        <v>118</v>
      </c>
      <c r="E116" s="10" t="s">
        <v>122</v>
      </c>
      <c r="F116" s="15">
        <v>737000</v>
      </c>
      <c r="G116" s="18">
        <f t="shared" si="5"/>
        <v>0</v>
      </c>
      <c r="H116" s="15">
        <v>737000</v>
      </c>
      <c r="I116" s="6"/>
    </row>
    <row r="117" spans="1:9" ht="51" outlineLevel="5" x14ac:dyDescent="0.25">
      <c r="A117" s="11" t="s">
        <v>123</v>
      </c>
      <c r="B117" s="10" t="s">
        <v>8</v>
      </c>
      <c r="C117" s="10" t="s">
        <v>110</v>
      </c>
      <c r="D117" s="10" t="s">
        <v>124</v>
      </c>
      <c r="E117" s="10"/>
      <c r="F117" s="15">
        <f>F118</f>
        <v>440000</v>
      </c>
      <c r="G117" s="18">
        <f t="shared" si="5"/>
        <v>0</v>
      </c>
      <c r="H117" s="15">
        <f>H118</f>
        <v>440000</v>
      </c>
      <c r="I117" s="6"/>
    </row>
    <row r="118" spans="1:9" ht="51" outlineLevel="6" x14ac:dyDescent="0.25">
      <c r="A118" s="11" t="s">
        <v>125</v>
      </c>
      <c r="B118" s="10" t="s">
        <v>8</v>
      </c>
      <c r="C118" s="10" t="s">
        <v>110</v>
      </c>
      <c r="D118" s="10" t="s">
        <v>126</v>
      </c>
      <c r="E118" s="10"/>
      <c r="F118" s="15">
        <f>F119</f>
        <v>440000</v>
      </c>
      <c r="G118" s="18">
        <f t="shared" si="5"/>
        <v>0</v>
      </c>
      <c r="H118" s="15">
        <f>H119</f>
        <v>440000</v>
      </c>
      <c r="I118" s="6"/>
    </row>
    <row r="119" spans="1:9" outlineLevel="7" x14ac:dyDescent="0.25">
      <c r="A119" s="11" t="s">
        <v>119</v>
      </c>
      <c r="B119" s="10" t="s">
        <v>8</v>
      </c>
      <c r="C119" s="10" t="s">
        <v>110</v>
      </c>
      <c r="D119" s="10" t="s">
        <v>126</v>
      </c>
      <c r="E119" s="10" t="s">
        <v>120</v>
      </c>
      <c r="F119" s="15">
        <f>F120</f>
        <v>440000</v>
      </c>
      <c r="G119" s="18">
        <f t="shared" si="5"/>
        <v>0</v>
      </c>
      <c r="H119" s="15">
        <f>H120</f>
        <v>440000</v>
      </c>
      <c r="I119" s="6"/>
    </row>
    <row r="120" spans="1:9" outlineLevel="7" x14ac:dyDescent="0.25">
      <c r="A120" s="11" t="s">
        <v>121</v>
      </c>
      <c r="B120" s="10" t="s">
        <v>8</v>
      </c>
      <c r="C120" s="10" t="s">
        <v>110</v>
      </c>
      <c r="D120" s="10" t="s">
        <v>126</v>
      </c>
      <c r="E120" s="10" t="s">
        <v>122</v>
      </c>
      <c r="F120" s="15">
        <v>440000</v>
      </c>
      <c r="G120" s="18">
        <f t="shared" si="5"/>
        <v>0</v>
      </c>
      <c r="H120" s="15">
        <v>440000</v>
      </c>
      <c r="I120" s="6"/>
    </row>
    <row r="121" spans="1:9" outlineLevel="1" x14ac:dyDescent="0.25">
      <c r="A121" s="21" t="s">
        <v>127</v>
      </c>
      <c r="B121" s="22" t="s">
        <v>8</v>
      </c>
      <c r="C121" s="22" t="s">
        <v>128</v>
      </c>
      <c r="D121" s="22"/>
      <c r="E121" s="22"/>
      <c r="F121" s="23">
        <f t="shared" ref="F121:F126" si="6">F122</f>
        <v>41616</v>
      </c>
      <c r="G121" s="19">
        <f t="shared" si="5"/>
        <v>0</v>
      </c>
      <c r="H121" s="23">
        <f t="shared" ref="H121:H126" si="7">H122</f>
        <v>41616</v>
      </c>
      <c r="I121" s="6"/>
    </row>
    <row r="122" spans="1:9" outlineLevel="2" x14ac:dyDescent="0.25">
      <c r="A122" s="11" t="s">
        <v>129</v>
      </c>
      <c r="B122" s="10" t="s">
        <v>8</v>
      </c>
      <c r="C122" s="10" t="s">
        <v>130</v>
      </c>
      <c r="D122" s="10"/>
      <c r="E122" s="10"/>
      <c r="F122" s="15">
        <f t="shared" si="6"/>
        <v>41616</v>
      </c>
      <c r="G122" s="18">
        <f t="shared" si="5"/>
        <v>0</v>
      </c>
      <c r="H122" s="15">
        <f t="shared" si="7"/>
        <v>41616</v>
      </c>
      <c r="I122" s="6"/>
    </row>
    <row r="123" spans="1:9" ht="25.5" outlineLevel="3" x14ac:dyDescent="0.25">
      <c r="A123" s="11" t="s">
        <v>13</v>
      </c>
      <c r="B123" s="10" t="s">
        <v>8</v>
      </c>
      <c r="C123" s="10" t="s">
        <v>130</v>
      </c>
      <c r="D123" s="10" t="s">
        <v>14</v>
      </c>
      <c r="E123" s="10"/>
      <c r="F123" s="15">
        <f t="shared" si="6"/>
        <v>41616</v>
      </c>
      <c r="G123" s="18">
        <f t="shared" si="5"/>
        <v>0</v>
      </c>
      <c r="H123" s="15">
        <f t="shared" si="7"/>
        <v>41616</v>
      </c>
      <c r="I123" s="6"/>
    </row>
    <row r="124" spans="1:9" ht="38.25" outlineLevel="5" x14ac:dyDescent="0.25">
      <c r="A124" s="11" t="s">
        <v>15</v>
      </c>
      <c r="B124" s="10" t="s">
        <v>8</v>
      </c>
      <c r="C124" s="10" t="s">
        <v>130</v>
      </c>
      <c r="D124" s="10" t="s">
        <v>16</v>
      </c>
      <c r="E124" s="10"/>
      <c r="F124" s="15">
        <f t="shared" si="6"/>
        <v>41616</v>
      </c>
      <c r="G124" s="18">
        <f t="shared" si="5"/>
        <v>0</v>
      </c>
      <c r="H124" s="15">
        <f t="shared" si="7"/>
        <v>41616</v>
      </c>
      <c r="I124" s="6"/>
    </row>
    <row r="125" spans="1:9" ht="16.149999999999999" customHeight="1" outlineLevel="6" x14ac:dyDescent="0.25">
      <c r="A125" s="11" t="s">
        <v>131</v>
      </c>
      <c r="B125" s="10" t="s">
        <v>8</v>
      </c>
      <c r="C125" s="10" t="s">
        <v>130</v>
      </c>
      <c r="D125" s="10" t="s">
        <v>132</v>
      </c>
      <c r="E125" s="10"/>
      <c r="F125" s="15">
        <f t="shared" si="6"/>
        <v>41616</v>
      </c>
      <c r="G125" s="18">
        <f t="shared" si="5"/>
        <v>0</v>
      </c>
      <c r="H125" s="15">
        <f t="shared" si="7"/>
        <v>41616</v>
      </c>
      <c r="I125" s="6"/>
    </row>
    <row r="126" spans="1:9" ht="18" customHeight="1" outlineLevel="7" x14ac:dyDescent="0.25">
      <c r="A126" s="11" t="s">
        <v>133</v>
      </c>
      <c r="B126" s="10" t="s">
        <v>8</v>
      </c>
      <c r="C126" s="10" t="s">
        <v>130</v>
      </c>
      <c r="D126" s="10" t="s">
        <v>132</v>
      </c>
      <c r="E126" s="10" t="s">
        <v>134</v>
      </c>
      <c r="F126" s="15">
        <f t="shared" si="6"/>
        <v>41616</v>
      </c>
      <c r="G126" s="18">
        <f t="shared" si="5"/>
        <v>0</v>
      </c>
      <c r="H126" s="15">
        <f t="shared" si="7"/>
        <v>41616</v>
      </c>
      <c r="I126" s="6"/>
    </row>
    <row r="127" spans="1:9" ht="19.149999999999999" customHeight="1" outlineLevel="7" x14ac:dyDescent="0.25">
      <c r="A127" s="11" t="s">
        <v>135</v>
      </c>
      <c r="B127" s="10" t="s">
        <v>8</v>
      </c>
      <c r="C127" s="10" t="s">
        <v>130</v>
      </c>
      <c r="D127" s="10" t="s">
        <v>132</v>
      </c>
      <c r="E127" s="10" t="s">
        <v>136</v>
      </c>
      <c r="F127" s="15">
        <v>41616</v>
      </c>
      <c r="G127" s="18">
        <f t="shared" si="5"/>
        <v>0</v>
      </c>
      <c r="H127" s="15">
        <v>41616</v>
      </c>
      <c r="I127" s="6"/>
    </row>
    <row r="128" spans="1:9" outlineLevel="1" x14ac:dyDescent="0.25">
      <c r="A128" s="21" t="s">
        <v>137</v>
      </c>
      <c r="B128" s="22" t="s">
        <v>8</v>
      </c>
      <c r="C128" s="22" t="s">
        <v>138</v>
      </c>
      <c r="D128" s="22"/>
      <c r="E128" s="22"/>
      <c r="F128" s="23">
        <f t="shared" ref="F128:F134" si="8">F129</f>
        <v>26000</v>
      </c>
      <c r="G128" s="19">
        <f t="shared" si="5"/>
        <v>0</v>
      </c>
      <c r="H128" s="23">
        <f t="shared" ref="H128:H134" si="9">H129</f>
        <v>26000</v>
      </c>
      <c r="I128" s="6"/>
    </row>
    <row r="129" spans="1:9" outlineLevel="2" x14ac:dyDescent="0.25">
      <c r="A129" s="11" t="s">
        <v>139</v>
      </c>
      <c r="B129" s="10" t="s">
        <v>8</v>
      </c>
      <c r="C129" s="10" t="s">
        <v>140</v>
      </c>
      <c r="D129" s="10"/>
      <c r="E129" s="10"/>
      <c r="F129" s="15">
        <f t="shared" si="8"/>
        <v>26000</v>
      </c>
      <c r="G129" s="18">
        <f t="shared" si="5"/>
        <v>0</v>
      </c>
      <c r="H129" s="15">
        <f t="shared" si="9"/>
        <v>26000</v>
      </c>
      <c r="I129" s="6"/>
    </row>
    <row r="130" spans="1:9" ht="25.5" outlineLevel="3" x14ac:dyDescent="0.25">
      <c r="A130" s="11" t="s">
        <v>141</v>
      </c>
      <c r="B130" s="10" t="s">
        <v>8</v>
      </c>
      <c r="C130" s="10" t="s">
        <v>140</v>
      </c>
      <c r="D130" s="10" t="s">
        <v>142</v>
      </c>
      <c r="E130" s="10"/>
      <c r="F130" s="15">
        <f t="shared" si="8"/>
        <v>26000</v>
      </c>
      <c r="G130" s="18">
        <f t="shared" si="5"/>
        <v>0</v>
      </c>
      <c r="H130" s="15">
        <f t="shared" si="9"/>
        <v>26000</v>
      </c>
      <c r="I130" s="6"/>
    </row>
    <row r="131" spans="1:9" ht="25.5" outlineLevel="4" x14ac:dyDescent="0.25">
      <c r="A131" s="11" t="s">
        <v>143</v>
      </c>
      <c r="B131" s="10" t="s">
        <v>8</v>
      </c>
      <c r="C131" s="10" t="s">
        <v>140</v>
      </c>
      <c r="D131" s="10" t="s">
        <v>144</v>
      </c>
      <c r="E131" s="10"/>
      <c r="F131" s="15">
        <f t="shared" si="8"/>
        <v>26000</v>
      </c>
      <c r="G131" s="18">
        <f t="shared" si="5"/>
        <v>0</v>
      </c>
      <c r="H131" s="15">
        <f t="shared" si="9"/>
        <v>26000</v>
      </c>
      <c r="I131" s="6"/>
    </row>
    <row r="132" spans="1:9" outlineLevel="5" x14ac:dyDescent="0.25">
      <c r="A132" s="11" t="s">
        <v>145</v>
      </c>
      <c r="B132" s="10" t="s">
        <v>8</v>
      </c>
      <c r="C132" s="10" t="s">
        <v>140</v>
      </c>
      <c r="D132" s="10" t="s">
        <v>146</v>
      </c>
      <c r="E132" s="10"/>
      <c r="F132" s="15">
        <f t="shared" si="8"/>
        <v>26000</v>
      </c>
      <c r="G132" s="18">
        <f t="shared" si="5"/>
        <v>0</v>
      </c>
      <c r="H132" s="15">
        <f t="shared" si="9"/>
        <v>26000</v>
      </c>
      <c r="I132" s="6"/>
    </row>
    <row r="133" spans="1:9" ht="25.5" outlineLevel="6" x14ac:dyDescent="0.25">
      <c r="A133" s="11" t="s">
        <v>147</v>
      </c>
      <c r="B133" s="10" t="s">
        <v>8</v>
      </c>
      <c r="C133" s="10" t="s">
        <v>140</v>
      </c>
      <c r="D133" s="10" t="s">
        <v>148</v>
      </c>
      <c r="E133" s="10"/>
      <c r="F133" s="15">
        <f t="shared" si="8"/>
        <v>26000</v>
      </c>
      <c r="G133" s="18">
        <f t="shared" si="5"/>
        <v>0</v>
      </c>
      <c r="H133" s="15">
        <f t="shared" si="9"/>
        <v>26000</v>
      </c>
      <c r="I133" s="6"/>
    </row>
    <row r="134" spans="1:9" outlineLevel="7" x14ac:dyDescent="0.25">
      <c r="A134" s="11" t="s">
        <v>119</v>
      </c>
      <c r="B134" s="10" t="s">
        <v>8</v>
      </c>
      <c r="C134" s="10" t="s">
        <v>140</v>
      </c>
      <c r="D134" s="10" t="s">
        <v>148</v>
      </c>
      <c r="E134" s="10" t="s">
        <v>120</v>
      </c>
      <c r="F134" s="15">
        <f t="shared" si="8"/>
        <v>26000</v>
      </c>
      <c r="G134" s="18">
        <f t="shared" si="5"/>
        <v>0</v>
      </c>
      <c r="H134" s="15">
        <f t="shared" si="9"/>
        <v>26000</v>
      </c>
      <c r="I134" s="6"/>
    </row>
    <row r="135" spans="1:9" outlineLevel="7" x14ac:dyDescent="0.25">
      <c r="A135" s="11" t="s">
        <v>121</v>
      </c>
      <c r="B135" s="10" t="s">
        <v>8</v>
      </c>
      <c r="C135" s="10" t="s">
        <v>140</v>
      </c>
      <c r="D135" s="10" t="s">
        <v>148</v>
      </c>
      <c r="E135" s="10" t="s">
        <v>122</v>
      </c>
      <c r="F135" s="15">
        <v>26000</v>
      </c>
      <c r="G135" s="18">
        <f t="shared" si="5"/>
        <v>0</v>
      </c>
      <c r="H135" s="15">
        <v>26000</v>
      </c>
      <c r="I135" s="6"/>
    </row>
    <row r="136" spans="1:9" ht="12.75" customHeight="1" x14ac:dyDescent="0.25">
      <c r="A136" s="12" t="s">
        <v>149</v>
      </c>
      <c r="B136" s="12"/>
      <c r="C136" s="12"/>
      <c r="D136" s="12"/>
      <c r="E136" s="12"/>
      <c r="F136" s="16">
        <f>F15</f>
        <v>7487853.9399999995</v>
      </c>
      <c r="G136" s="19">
        <f t="shared" si="5"/>
        <v>446012</v>
      </c>
      <c r="H136" s="16">
        <f>H15</f>
        <v>7933865.9399999995</v>
      </c>
      <c r="I136" s="6"/>
    </row>
    <row r="137" spans="1:9" ht="12.75" customHeight="1" x14ac:dyDescent="0.25">
      <c r="A137" s="13"/>
      <c r="B137" s="13"/>
      <c r="C137" s="13"/>
      <c r="D137" s="13"/>
      <c r="E137" s="13"/>
      <c r="F137" s="17"/>
      <c r="G137" s="17"/>
      <c r="H137" s="17"/>
      <c r="I137" s="2"/>
    </row>
    <row r="138" spans="1:9" ht="12.75" customHeight="1" x14ac:dyDescent="0.25">
      <c r="A138" s="39"/>
      <c r="B138" s="40"/>
      <c r="C138" s="40"/>
      <c r="D138" s="40"/>
      <c r="E138" s="39"/>
      <c r="F138" s="40"/>
      <c r="G138" s="40"/>
      <c r="H138" s="40"/>
      <c r="I138" s="40"/>
    </row>
  </sheetData>
  <mergeCells count="16">
    <mergeCell ref="H12:H13"/>
    <mergeCell ref="F12:F13"/>
    <mergeCell ref="G12:G13"/>
    <mergeCell ref="F2:H6"/>
    <mergeCell ref="A138:D138"/>
    <mergeCell ref="E138:I138"/>
    <mergeCell ref="A12:A13"/>
    <mergeCell ref="B12:B13"/>
    <mergeCell ref="C12:C13"/>
    <mergeCell ref="D12:D13"/>
    <mergeCell ref="E12:E13"/>
    <mergeCell ref="A7:H7"/>
    <mergeCell ref="A8:H8"/>
    <mergeCell ref="A9:H9"/>
    <mergeCell ref="A10:H10"/>
    <mergeCell ref="A11:H11"/>
  </mergeCells>
  <pageMargins left="0.59055118110236227" right="0.19685039370078741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4C1423-E8FC-4FA8-AE41-4038811ECD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 2024 </vt:lpstr>
      <vt:lpstr>'год 2024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SPBUH\User45</dc:creator>
  <cp:lastModifiedBy>привет</cp:lastModifiedBy>
  <cp:lastPrinted>2024-12-23T13:13:06Z</cp:lastPrinted>
  <dcterms:created xsi:type="dcterms:W3CDTF">2021-04-06T09:22:36Z</dcterms:created>
  <dcterms:modified xsi:type="dcterms:W3CDTF">2025-01-09T11:36:37Z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20.2.27.3260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user_11_13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